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Nova mapa (2)\OPĆINA DRAGALIĆ\JAVNA NABAVA\2024\Cesta prema groblju-Min. prostornog uređenja, grad. i drž.imovine\Dokumentacija o nabavi\"/>
    </mc:Choice>
  </mc:AlternateContent>
  <xr:revisionPtr revIDLastSave="0" documentId="13_ncr:1_{79534DDE-6BDD-49C6-87C8-1302266B687D}" xr6:coauthVersionLast="47" xr6:coauthVersionMax="47" xr10:uidLastSave="{00000000-0000-0000-0000-000000000000}"/>
  <bookViews>
    <workbookView xWindow="-120" yWindow="-120" windowWidth="29040" windowHeight="157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1" l="1"/>
  <c r="E55" i="1"/>
  <c r="E53" i="1"/>
  <c r="E52" i="1"/>
  <c r="E69" i="1" s="1"/>
  <c r="E46" i="1"/>
  <c r="E45" i="1"/>
  <c r="E40" i="1" s="1"/>
  <c r="E68" i="1" s="1"/>
  <c r="E37" i="1"/>
  <c r="E30" i="1" s="1"/>
  <c r="E67" i="1" s="1"/>
  <c r="E33" i="1"/>
  <c r="E32" i="1"/>
  <c r="E31" i="1"/>
  <c r="E28" i="1"/>
  <c r="E24" i="1"/>
  <c r="E23" i="1"/>
  <c r="E22" i="1"/>
  <c r="E17" i="1" s="1"/>
  <c r="E66" i="1" s="1"/>
  <c r="E16" i="1"/>
  <c r="E15" i="1"/>
  <c r="E10" i="1"/>
  <c r="E7" i="1" s="1"/>
  <c r="E9" i="1"/>
  <c r="E8" i="1"/>
  <c r="E65" i="1" l="1"/>
  <c r="E70" i="1" s="1"/>
  <c r="E6" i="1"/>
  <c r="E71" i="1"/>
  <c r="E72" i="1" s="1"/>
</calcChain>
</file>

<file path=xl/sharedStrings.xml><?xml version="1.0" encoding="utf-8"?>
<sst xmlns="http://schemas.openxmlformats.org/spreadsheetml/2006/main" count="54" uniqueCount="38">
  <si>
    <t>Investitor: Općina Dragalić</t>
  </si>
  <si>
    <t>SVEUKUPNO(bez PDV-a)</t>
  </si>
  <si>
    <t>PRIPREMNI RADOVI</t>
  </si>
  <si>
    <t xml:space="preserve">Geodetsko iskolčenje radova  - geodetsko iskolčenje projektiranih radova. Stavkom je obuhvaćeno iskolčenje i održavanje iskolčenja za vrijeme radova, te sva geodetska mjerenja kojima se podaci iz projekta prenose na teren i obrnuto, osiguranje iskolčenja, profiliranje i obnavljanje cijelo vrijeme izvođenja radova.  Obračun po m2 ukupne površine na kojoj se izvode radovi. Stavka uključuje i Izradu geodetskog elaborata iskolčenja predmetne trase. Cijena stavke uključuje sve neophodne terenske i uredske radove za kompletnu izradu elaborata. Geodetski elaborat potrebno je dostaviti u tri (3) primjeraka i jedan (1) primjerak u elektronskoj kopiji na CD-u.  </t>
  </si>
  <si>
    <t>m2</t>
  </si>
  <si>
    <t xml:space="preserve">Geodetski snimak izvedenog stanja. Geodetski snimak izvedenog stanja potrebno je dostaviti u tri (3) primjeraka i jedan (1) primjerak u elektronskoj kopiji na CD-u.  Pri izradi snimka izvedenog stanja treba se držati važećih zakona i propisa.  </t>
  </si>
  <si>
    <t>komplet</t>
  </si>
  <si>
    <t xml:space="preserve">Uklanjanje grmlja,šiblja i drveća na širokoj trasi uključujući i pokose kanala i same kanale - stavka obuhvaća sječenje šiblja i stabala svih dimenzija, odsijecanje granja, rezanje stabala i debelih grana na dužine pogodne za prijevoz, vađenje korijenja šiblja te starih panjeva i panjeva,košnju trave novo posječenih stabala, uključujući utovar i prijevoz na mjesto oporabe ili zbrinjavanja. U stavku je uključeno i popunjavanje svih udubina od izvađenih panjeva na temeljnom tlu materijalom kakav je na okolnom temeljnom tlu i zbijanje do propisane zbijenosti. Navedeno se odnosi na kompletnu širinu zahvata s obje strane ceste, na kojoj se predviđaju radovi (cesta,bankina,pokos,kanal). Obračun je po m trase u skladu s projektom. </t>
  </si>
  <si>
    <t>m'</t>
  </si>
  <si>
    <t>Postavljanje odgovarajuće prometne signalizacije i opreme za osiguranje privremene regulacije prometa za vrijeme izvođenja radova.   Stavka obuhvaća izradu elaborata privremene regulacije prometa sa svim potrebnim suglasnostima, nabavu, montažu, održavanje  i demontažu privremene signalizacije, opreme i oznaka za osiguranje privremene regulacije prometa za vrijeme izvođenja radova.</t>
  </si>
  <si>
    <t xml:space="preserve">Izdizanje okana komunalnih ili drugih instalacija.  Jedinična cijena obuhvaća vađenje poklopca i okvira poklopca, dobetoniranje stjenki okna na novu visinu, ponovnu ukradnju okvira poklopca i poklopca, prethodno čišćenje postojećih okana te sav ostali rad, opremu i materijal potreban za potpuno dovršenje stavke. Obračun je po komadu izdignutog okna. </t>
  </si>
  <si>
    <t>komada</t>
  </si>
  <si>
    <t>ZEMLJANI RADOVI</t>
  </si>
  <si>
    <t xml:space="preserve">Skidanje humusa  na području trase proširenja  - stavka obuhvaća iskop sloja humusa prosječne debljine 20 cm, odvoz na mjesto oporabe ili zbrinjavanja i sve troškove odlaganja.Dokaz  količini radova je potrebno dostaviti kroz građevinsku knjigu metodom površina presjeka x stacionaža za svaki presjek.  Obračun se vrši po m3 iskopanog humusa mjereno u sraslom stanju. </t>
  </si>
  <si>
    <t>m3</t>
  </si>
  <si>
    <t>Strojni široki iskop tla (s prijevozom na trajno odlagalište) na trasi, u materijalu kategorije "C". Stavka obuhvaća široki iskop s ručnim dotjeravanjem, utovar, odvoz na trajno odlagalište i sve troškove odlaganja. Obračun po m3 iskopa, mjereno u sraslom stanju. .</t>
  </si>
  <si>
    <t xml:space="preserve">Uređenje temeljnog tla mehaničkim zbijanjem vezana tla, Sz≥100 %, Ms≥25 MN/m2.  Rad se mjeri i obračunava po četvornom metru stvarno uređenog temeljnog tla.  U cijenu je uključeno prethodno čišćenje te planiranje  i rad potreban za postizanje optimalne vlažnosti vezanih tala, vlaženjem ili rahljenjem i sušenjem, izravnavanje površine tla i zbijanje odgovarajućim sredstvima do tražene zbijenosti te sav rad, materijal i oprema potrebni za potpuno dovršenje stavke uključujući i ispitivanje i kontrolu kakvoće. </t>
  </si>
  <si>
    <t xml:space="preserve">Uređenje slabo nosivog temeljnog tla i posteljice polaganjem  netkanog geotekstila, mase 300 gr/m2. Uređenje slabo nosivog temeljnog tla i posteljice polaganjem geotekstila načina ugradnje (preklapanjem, zavarivanjem ili šivanjem) te kakvoće prema projektu, na prethodno poravnato tlo. Obračun je prema stvarnoj površini tla na koji je položen geotekstil (preklopi se ne uračunavaju) u četvornim metrima. U cijenu je uključen sav rad, nabava geotekstila i materijala za poravnavanje te ostalog potrebnog materijala, transporti i oprema za pripremu podloge i polaganje geotekstila, kao i ispitivanja i kontrola kakvoće. Prvi sloj nasipa koji se nanosi s čela u smjeru preklopa  obračunava se u stavci nasipa.  Izvedba, kontrola kakvoće i obračun prema OTU 2-08.4 </t>
  </si>
  <si>
    <t>KOLNIČKA KONSTRUKCIJA</t>
  </si>
  <si>
    <t>Izrada habajućeg sloja za cestu  (srednje prometno opterećenje) AC 16 surf 50/70 AG4 M4, debljine 7,0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tehničkim svojstvima i zahtjevima za građevne proizvode za proizvodnju asfaltnih mješavina i za asfaltne slojeve kolnika.</t>
  </si>
  <si>
    <t xml:space="preserve">Zasjecanje postojećeg asfalta na mjestima uklapanja u postojeći kolnik i kolne prilaze. Jedinična cijena stavke uključuje sav potreban rad, materijal, pomoćna sredstva i transporte za izvedbu stavke. Obračun po m1 zasjecanja. </t>
  </si>
  <si>
    <t>m1</t>
  </si>
  <si>
    <t>ODVODNJA</t>
  </si>
  <si>
    <t xml:space="preserve">Ugradnja rubnjaka (na podlozi od betona klase C 16/20) od predgotovljenih betonskih elemenata klase C 16/20, dimenzija 15/25 cm na mjestima "lepeze" spoja nerazvrstane ceste sa županijskom cestom.  Postavljanje rubnjaka prema detaljima iz projekta.  Obračun je po m1 izvedenog rubnjaka, a u cijeni je uključena izvedba podloge, nabava i doprema predgotovljenih elemenata i betona, privremeno uskladištenje i razvoz, svi prijevozi i prijenosi, priprema podloge, rad na ugradnji s obradom sljubnica, njega betona te sav potreban dodatni rad, oprema i materijal što je potreban za potpuno dovršenje stavke. </t>
  </si>
  <si>
    <t xml:space="preserve">Uređenje i niveliranje nasipa tla, Sz≥100 %, Ms≥25 MN/m2.  U cijenu je uključeno prethodno čišćenje te planiranje  i rad potreban za postizanje optimalne vlažnosti vezanih tala, vlaženjem ili rahljenjem i sušenjem, izravnavanje površine tla i zbijanje odgovarajućim sredstvima do tražene zbijenosti te sav rad, materijal i oprema potrebni za potpuno dovršenje stavke uključujući i ispitivanje i kontrolu kakvoće. </t>
  </si>
  <si>
    <t>PROMETNA SIGNALIZACIJA I OSTALO</t>
  </si>
  <si>
    <t xml:space="preserve">Izrada razdjelne crte bijele boje (H01) pune, s retroreflektivnim zrncima klase II, širine 12 cm. Oznake na kolniku izvode se prema prometnom elaboratu, a u skladu s važećim zakonskim i podzakonskim aktima iz područja cestovnog prometa te hrvatskim normama (HRN 1436). U cijenu ulazi sav rad, materijal prijevoz i sve ostalo što je potrebno za potpuni dovršetak posla uključujući potrebna ispitivanja kakvoće materijala i rada. Obračun je po m1 izvedenih oznaka. </t>
  </si>
  <si>
    <t>Izrada pune crte za parkirališta</t>
  </si>
  <si>
    <t xml:space="preserve">Postavljanje prometnog znaka B02 s retroreflektirajućom folijom klase II, debljine lima 3 mm, Ø 60 cm. Prometni znakovi postavljaju se prema projektu prometne opreme i signalizacije, a u skladu s važećim Pravilnikom o prometnim znakovima, opremi i signalizaciji na cestama i važećim hrvatskim normama koje reguliraju to područje (HRN EN 12899-1).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t>
  </si>
  <si>
    <t>kom</t>
  </si>
  <si>
    <t>REKAPITULACIJA:</t>
  </si>
  <si>
    <t>UKUPNO</t>
  </si>
  <si>
    <t>PDV</t>
  </si>
  <si>
    <t>SVEUKUPNO</t>
  </si>
  <si>
    <t>Izrada nosivog sloja za cestu (Ms≥60 MN/m2) od drobljenog kamenog materijala, debljine 45 cm. Prvi sloj se nanosi u debljini od 35 cm i u taj sloj je potrebno ugraditi prethodno iskopani, očišćeni i odloženi kameni materijal sa postojeće ceste,granulacije 0-63 mm, dok se preostali dio nanosi u granulacije 0-31,5 mm.  U cijenu je uključena dobava materijala, utovar, prijevoz, i ugradnja (strojno razastiranje, planiranje i zbijanje do traženog modula stišljivosti ili stupnja zbijenosti) na uređenu i preuzetu podlogu. Obračun je po m3 ugrađenog materijala u zbijenom stanju.</t>
  </si>
  <si>
    <t xml:space="preserve">Izrada izravnavajućeg nosivog sloja za cestu (Ms≥60 MN/m2) od drobljenog kamenog materijala, granulacije do 4 mm, debljine 2 cm.  U cijenu je uključena dobava materijala, utovar, prijevoz, i ugradnja (strojno razastiranje, planiranje i zbijanje do traženog modula stišljivosti ili stupnja zbijenosti) na uređenu i preuzetu podlogu. Obračun je po m3 ugrađenog materijala u zbijenom stanju. </t>
  </si>
  <si>
    <t>Rekonstrukcija nerazvrstane ceste s parkiralištem prema groblju u Dragaliću</t>
  </si>
  <si>
    <t>Ev.br.: JN-03/24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</si>
</sst>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1]_-;\-* #,##0.00\ [$€-1]_-;_-* &quot;-&quot;??\ [$€-1]_-;_-@_-"/>
  </numFmts>
  <fonts count="18"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name val="Calibri"/>
      <family val="2"/>
      <charset val="238"/>
      <scheme val="minor"/>
    </font>
    <font>
      <b/>
      <sz val="14"/>
      <name val="Calibri"/>
      <family val="2"/>
      <charset val="238"/>
      <scheme val="minor"/>
    </font>
    <font>
      <b/>
      <sz val="12"/>
      <color theme="1"/>
      <name val="Calibri"/>
      <family val="2"/>
      <charset val="238"/>
    </font>
    <font>
      <sz val="9"/>
      <name val="Calibri"/>
      <family val="2"/>
      <charset val="238"/>
    </font>
    <font>
      <b/>
      <sz val="12"/>
      <name val="Calibri"/>
      <family val="2"/>
      <charset val="238"/>
    </font>
    <font>
      <sz val="9"/>
      <color rgb="FFFF0000"/>
      <name val="Calibri"/>
      <family val="2"/>
      <charset val="238"/>
    </font>
    <font>
      <sz val="8.5"/>
      <name val="Calibri"/>
      <family val="2"/>
      <charset val="238"/>
    </font>
    <font>
      <sz val="9"/>
      <name val="Calibri"/>
      <family val="2"/>
      <charset val="238"/>
      <scheme val="minor"/>
    </font>
    <font>
      <sz val="10"/>
      <name val="Arial CE"/>
      <family val="2"/>
      <charset val="238"/>
    </font>
    <font>
      <b/>
      <sz val="14"/>
      <color rgb="FFFF0000"/>
      <name val="Calibri"/>
      <family val="2"/>
      <charset val="238"/>
      <scheme val="minor"/>
    </font>
    <font>
      <sz val="11"/>
      <name val="Calibri"/>
      <family val="2"/>
      <charset val="238"/>
      <scheme val="minor"/>
    </font>
    <font>
      <b/>
      <sz val="12"/>
      <color theme="1"/>
      <name val="Calibri"/>
      <family val="2"/>
      <charset val="238"/>
      <scheme val="minor"/>
    </font>
    <font>
      <b/>
      <sz val="12"/>
      <name val="Calibri"/>
      <family val="2"/>
      <charset val="238"/>
      <scheme val="minor"/>
    </font>
    <font>
      <b/>
      <sz val="16"/>
      <name val="Calibri"/>
      <family val="2"/>
      <charset val="238"/>
      <scheme val="minor"/>
    </font>
  </fonts>
  <fills count="6">
    <fill>
      <patternFill patternType="none"/>
    </fill>
    <fill>
      <patternFill patternType="gray125"/>
    </fill>
    <fill>
      <patternFill patternType="solid">
        <fgColor rgb="FFFFC2C2"/>
        <bgColor indexed="64"/>
      </patternFill>
    </fill>
    <fill>
      <patternFill patternType="solid">
        <fgColor rgb="FF99FF99"/>
        <bgColor indexed="64"/>
      </patternFill>
    </fill>
    <fill>
      <patternFill patternType="solid">
        <fgColor theme="7" tint="0.79998168889431442"/>
        <bgColor indexed="64"/>
      </patternFill>
    </fill>
    <fill>
      <patternFill patternType="solid">
        <fgColor theme="4" tint="0.79998168889431442"/>
        <bgColor indexed="64"/>
      </patternFill>
    </fill>
  </fills>
  <borders count="9">
    <border>
      <left/>
      <right/>
      <top/>
      <bottom/>
      <diagonal/>
    </border>
    <border>
      <left/>
      <right/>
      <top style="hair">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2">
    <xf numFmtId="0" fontId="0" fillId="0" borderId="0" xfId="0"/>
    <xf numFmtId="0" fontId="4" fillId="0" borderId="0" xfId="0" applyFont="1" applyAlignment="1">
      <alignment horizontal="left" wrapText="1"/>
    </xf>
    <xf numFmtId="0" fontId="5" fillId="0" borderId="1" xfId="0" applyFont="1" applyBorder="1" applyAlignment="1">
      <alignment vertical="top"/>
    </xf>
    <xf numFmtId="49" fontId="5" fillId="0" borderId="1" xfId="0" applyNumberFormat="1" applyFont="1" applyBorder="1"/>
    <xf numFmtId="4" fontId="5" fillId="0" borderId="1" xfId="0" applyNumberFormat="1" applyFont="1" applyBorder="1"/>
    <xf numFmtId="164" fontId="5" fillId="0" borderId="1" xfId="0" applyNumberFormat="1" applyFont="1" applyBorder="1"/>
    <xf numFmtId="164" fontId="5" fillId="0" borderId="1" xfId="0" applyNumberFormat="1" applyFont="1" applyBorder="1" applyAlignment="1">
      <alignment horizontal="right" wrapText="1"/>
    </xf>
    <xf numFmtId="0" fontId="6" fillId="2" borderId="0" xfId="0" applyFont="1" applyFill="1" applyAlignment="1" applyProtection="1">
      <alignment vertical="top" wrapText="1"/>
      <protection locked="0"/>
    </xf>
    <xf numFmtId="49" fontId="6" fillId="2" borderId="0" xfId="0" applyNumberFormat="1" applyFont="1" applyFill="1" applyAlignment="1">
      <alignment horizontal="center"/>
    </xf>
    <xf numFmtId="0" fontId="6" fillId="2" borderId="0" xfId="0" applyFont="1" applyFill="1"/>
    <xf numFmtId="164" fontId="6" fillId="2" borderId="0" xfId="0" applyNumberFormat="1" applyFont="1" applyFill="1"/>
    <xf numFmtId="0" fontId="7" fillId="0" borderId="0" xfId="0" applyFont="1" applyAlignment="1">
      <alignment vertical="top" wrapText="1"/>
    </xf>
    <xf numFmtId="49" fontId="7" fillId="0" borderId="0" xfId="0" applyNumberFormat="1" applyFont="1" applyAlignment="1">
      <alignment horizontal="center"/>
    </xf>
    <xf numFmtId="0" fontId="7" fillId="0" borderId="0" xfId="0" applyFont="1" applyProtection="1">
      <protection locked="0"/>
    </xf>
    <xf numFmtId="164" fontId="7" fillId="0" borderId="0" xfId="0" applyNumberFormat="1" applyFont="1" applyProtection="1">
      <protection locked="0"/>
    </xf>
    <xf numFmtId="164" fontId="7" fillId="0" borderId="0" xfId="0" applyNumberFormat="1" applyFont="1"/>
    <xf numFmtId="0" fontId="8" fillId="2" borderId="0" xfId="0" applyFont="1" applyFill="1" applyAlignment="1" applyProtection="1">
      <alignment vertical="top" wrapText="1"/>
      <protection locked="0"/>
    </xf>
    <xf numFmtId="49" fontId="8" fillId="2" borderId="0" xfId="0" applyNumberFormat="1" applyFont="1" applyFill="1" applyAlignment="1">
      <alignment horizontal="center"/>
    </xf>
    <xf numFmtId="4" fontId="8" fillId="2" borderId="0" xfId="0" applyNumberFormat="1" applyFont="1" applyFill="1"/>
    <xf numFmtId="164" fontId="8" fillId="2" borderId="0" xfId="0" applyNumberFormat="1" applyFont="1" applyFill="1"/>
    <xf numFmtId="0" fontId="9" fillId="0" borderId="0" xfId="0" applyFont="1" applyAlignment="1">
      <alignment vertical="top" wrapText="1"/>
    </xf>
    <xf numFmtId="49" fontId="9" fillId="0" borderId="0" xfId="0" applyNumberFormat="1" applyFont="1" applyAlignment="1">
      <alignment horizontal="center"/>
    </xf>
    <xf numFmtId="0" fontId="9" fillId="0" borderId="0" xfId="0" applyFont="1" applyProtection="1">
      <protection locked="0"/>
    </xf>
    <xf numFmtId="164" fontId="9" fillId="0" borderId="0" xfId="0" applyNumberFormat="1" applyFont="1" applyProtection="1">
      <protection locked="0"/>
    </xf>
    <xf numFmtId="164" fontId="9" fillId="0" borderId="0" xfId="0" applyNumberFormat="1" applyFont="1"/>
    <xf numFmtId="0" fontId="10" fillId="0" borderId="0" xfId="0" applyFont="1" applyAlignment="1">
      <alignment vertical="top" wrapText="1"/>
    </xf>
    <xf numFmtId="0" fontId="11" fillId="0" borderId="0" xfId="0" applyFont="1" applyAlignment="1">
      <alignment vertical="top" wrapText="1"/>
    </xf>
    <xf numFmtId="0" fontId="12" fillId="0" borderId="0" xfId="0" applyFont="1" applyAlignment="1">
      <alignment horizontal="center"/>
    </xf>
    <xf numFmtId="0" fontId="12" fillId="0" borderId="0" xfId="0" applyFont="1" applyAlignment="1">
      <alignment horizontal="right"/>
    </xf>
    <xf numFmtId="2" fontId="12" fillId="0" borderId="0" xfId="0" applyNumberFormat="1" applyFont="1" applyAlignment="1">
      <alignment horizontal="right"/>
    </xf>
    <xf numFmtId="2" fontId="12" fillId="0" borderId="0" xfId="1" applyNumberFormat="1" applyFont="1" applyFill="1" applyBorder="1" applyAlignment="1" applyProtection="1">
      <alignment horizontal="right"/>
    </xf>
    <xf numFmtId="0" fontId="11" fillId="0" borderId="0" xfId="0" applyFont="1" applyAlignment="1">
      <alignment horizontal="right"/>
    </xf>
    <xf numFmtId="0" fontId="11" fillId="0" borderId="0" xfId="0" applyFont="1" applyAlignment="1">
      <alignment horizontal="center"/>
    </xf>
    <xf numFmtId="164" fontId="11" fillId="0" borderId="0" xfId="0" applyNumberFormat="1" applyFont="1" applyAlignment="1">
      <alignment horizontal="right"/>
    </xf>
    <xf numFmtId="164" fontId="11" fillId="0" borderId="0" xfId="1" applyNumberFormat="1" applyFont="1" applyFill="1" applyBorder="1" applyAlignment="1" applyProtection="1">
      <alignment horizontal="right"/>
    </xf>
    <xf numFmtId="0" fontId="13" fillId="0" borderId="3" xfId="0" applyFont="1" applyBorder="1" applyAlignment="1">
      <alignment vertical="top"/>
    </xf>
    <xf numFmtId="0" fontId="2" fillId="0" borderId="3" xfId="0" applyFont="1" applyBorder="1"/>
    <xf numFmtId="4" fontId="2" fillId="0" borderId="3" xfId="0" applyNumberFormat="1" applyFont="1" applyBorder="1"/>
    <xf numFmtId="4" fontId="2" fillId="0" borderId="4" xfId="0" applyNumberFormat="1" applyFont="1" applyBorder="1"/>
    <xf numFmtId="0" fontId="5" fillId="0" borderId="3" xfId="0" applyFont="1" applyBorder="1" applyAlignment="1">
      <alignment vertical="top"/>
    </xf>
    <xf numFmtId="0" fontId="14" fillId="0" borderId="3" xfId="0" applyFont="1" applyBorder="1"/>
    <xf numFmtId="4" fontId="14" fillId="0" borderId="3" xfId="0" applyNumberFormat="1" applyFont="1" applyBorder="1"/>
    <xf numFmtId="4" fontId="14" fillId="0" borderId="4" xfId="0" applyNumberFormat="1" applyFont="1" applyBorder="1"/>
    <xf numFmtId="4" fontId="0" fillId="0" borderId="0" xfId="0" applyNumberFormat="1"/>
    <xf numFmtId="4" fontId="15" fillId="0" borderId="2" xfId="0" applyNumberFormat="1" applyFont="1" applyBorder="1"/>
    <xf numFmtId="4" fontId="8" fillId="2" borderId="0" xfId="0" applyNumberFormat="1" applyFont="1" applyFill="1" applyProtection="1">
      <protection locked="0"/>
    </xf>
    <xf numFmtId="164" fontId="8" fillId="2" borderId="2" xfId="0" applyNumberFormat="1" applyFont="1" applyFill="1" applyBorder="1"/>
    <xf numFmtId="0" fontId="5" fillId="3" borderId="5" xfId="0" applyFont="1" applyFill="1" applyBorder="1" applyAlignment="1">
      <alignment vertical="top"/>
    </xf>
    <xf numFmtId="49" fontId="5" fillId="3" borderId="5" xfId="0" applyNumberFormat="1" applyFont="1" applyFill="1" applyBorder="1"/>
    <xf numFmtId="4" fontId="5" fillId="3" borderId="5" xfId="0" applyNumberFormat="1" applyFont="1" applyFill="1" applyBorder="1"/>
    <xf numFmtId="164" fontId="16" fillId="3" borderId="6" xfId="0" applyNumberFormat="1" applyFont="1" applyFill="1" applyBorder="1" applyAlignment="1">
      <alignment horizontal="right" wrapText="1"/>
    </xf>
    <xf numFmtId="0" fontId="5" fillId="4" borderId="5" xfId="0" applyFont="1" applyFill="1" applyBorder="1" applyAlignment="1">
      <alignment vertical="top"/>
    </xf>
    <xf numFmtId="0" fontId="0" fillId="4" borderId="5" xfId="0" applyFill="1" applyBorder="1"/>
    <xf numFmtId="4" fontId="0" fillId="4" borderId="5" xfId="0" applyNumberFormat="1" applyFill="1" applyBorder="1"/>
    <xf numFmtId="164" fontId="15" fillId="4" borderId="6" xfId="0" applyNumberFormat="1" applyFont="1" applyFill="1" applyBorder="1"/>
    <xf numFmtId="0" fontId="17" fillId="5" borderId="7" xfId="0" applyFont="1" applyFill="1" applyBorder="1" applyAlignment="1">
      <alignment vertical="top"/>
    </xf>
    <xf numFmtId="49" fontId="17" fillId="5" borderId="7" xfId="0" applyNumberFormat="1" applyFont="1" applyFill="1" applyBorder="1"/>
    <xf numFmtId="4" fontId="17" fillId="5" borderId="7" xfId="0" applyNumberFormat="1" applyFont="1" applyFill="1" applyBorder="1"/>
    <xf numFmtId="164" fontId="16" fillId="5" borderId="8" xfId="0" applyNumberFormat="1" applyFont="1" applyFill="1" applyBorder="1" applyAlignment="1">
      <alignment horizontal="right" wrapText="1"/>
    </xf>
    <xf numFmtId="0" fontId="4" fillId="0" borderId="0" xfId="0" applyFont="1" applyAlignment="1">
      <alignment horizontal="left" wrapText="1"/>
    </xf>
    <xf numFmtId="0" fontId="3" fillId="0" borderId="0" xfId="0" applyFont="1" applyAlignment="1">
      <alignment horizontal="left" wrapText="1"/>
    </xf>
    <xf numFmtId="164" fontId="9" fillId="0" borderId="0" xfId="0" applyNumberFormat="1" applyFont="1" applyBorder="1"/>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2"/>
  <sheetViews>
    <sheetView tabSelected="1" topLeftCell="A61" workbookViewId="0">
      <selection activeCell="G53" sqref="G53"/>
    </sheetView>
  </sheetViews>
  <sheetFormatPr defaultRowHeight="15" x14ac:dyDescent="0.25"/>
  <cols>
    <col min="1" max="1" width="45.28515625" customWidth="1"/>
    <col min="5" max="5" width="17.5703125" customWidth="1"/>
  </cols>
  <sheetData>
    <row r="1" spans="1:5" x14ac:dyDescent="0.25">
      <c r="A1" s="59" t="s">
        <v>0</v>
      </c>
      <c r="B1" s="59"/>
      <c r="C1" s="59"/>
      <c r="D1" s="59"/>
      <c r="E1" s="59"/>
    </row>
    <row r="2" spans="1:5" x14ac:dyDescent="0.25">
      <c r="A2" s="59" t="s">
        <v>36</v>
      </c>
      <c r="B2" s="59"/>
      <c r="C2" s="59"/>
      <c r="D2" s="59"/>
      <c r="E2" s="59"/>
    </row>
    <row r="3" spans="1:5" x14ac:dyDescent="0.25">
      <c r="A3" s="1" t="s">
        <v>37</v>
      </c>
      <c r="B3" s="1"/>
      <c r="C3" s="1"/>
      <c r="D3" s="1"/>
      <c r="E3" s="1"/>
    </row>
    <row r="4" spans="1:5" x14ac:dyDescent="0.25">
      <c r="A4" s="60"/>
      <c r="B4" s="60"/>
      <c r="C4" s="60"/>
      <c r="D4" s="60"/>
      <c r="E4" s="60"/>
    </row>
    <row r="6" spans="1:5" ht="18.75" x14ac:dyDescent="0.3">
      <c r="A6" s="2" t="s">
        <v>1</v>
      </c>
      <c r="B6" s="3"/>
      <c r="C6" s="4"/>
      <c r="D6" s="5"/>
      <c r="E6" s="6">
        <f>+E7+E17+E30+E40+E52</f>
        <v>0</v>
      </c>
    </row>
    <row r="7" spans="1:5" ht="15.75" x14ac:dyDescent="0.25">
      <c r="A7" s="7" t="s">
        <v>2</v>
      </c>
      <c r="B7" s="8"/>
      <c r="C7" s="9"/>
      <c r="D7" s="10"/>
      <c r="E7" s="10">
        <f>SUM(E8:E16)</f>
        <v>0</v>
      </c>
    </row>
    <row r="8" spans="1:5" ht="156" x14ac:dyDescent="0.25">
      <c r="A8" s="11" t="s">
        <v>3</v>
      </c>
      <c r="B8" s="12" t="s">
        <v>4</v>
      </c>
      <c r="C8" s="13">
        <v>1500</v>
      </c>
      <c r="D8" s="14">
        <v>0</v>
      </c>
      <c r="E8" s="15">
        <f t="shared" ref="E8:E16" si="0">C8*D8</f>
        <v>0</v>
      </c>
    </row>
    <row r="9" spans="1:5" ht="60" x14ac:dyDescent="0.25">
      <c r="A9" s="11" t="s">
        <v>5</v>
      </c>
      <c r="B9" s="12" t="s">
        <v>6</v>
      </c>
      <c r="C9" s="13">
        <v>1</v>
      </c>
      <c r="D9" s="14">
        <v>0</v>
      </c>
      <c r="E9" s="15">
        <f t="shared" si="0"/>
        <v>0</v>
      </c>
    </row>
    <row r="10" spans="1:5" ht="168" x14ac:dyDescent="0.25">
      <c r="A10" s="11" t="s">
        <v>7</v>
      </c>
      <c r="B10" s="12" t="s">
        <v>8</v>
      </c>
      <c r="C10" s="13">
        <v>150</v>
      </c>
      <c r="D10" s="14">
        <v>0</v>
      </c>
      <c r="E10" s="15">
        <f t="shared" si="0"/>
        <v>0</v>
      </c>
    </row>
    <row r="11" spans="1:5" x14ac:dyDescent="0.25">
      <c r="A11" s="11"/>
      <c r="B11" s="12"/>
      <c r="C11" s="13"/>
      <c r="D11" s="14"/>
      <c r="E11" s="15"/>
    </row>
    <row r="12" spans="1:5" x14ac:dyDescent="0.25">
      <c r="A12" s="11"/>
      <c r="B12" s="12"/>
      <c r="C12" s="13"/>
      <c r="D12" s="14"/>
      <c r="E12" s="15"/>
    </row>
    <row r="13" spans="1:5" x14ac:dyDescent="0.25">
      <c r="A13" s="11"/>
      <c r="B13" s="12"/>
      <c r="C13" s="13"/>
      <c r="D13" s="14"/>
      <c r="E13" s="15"/>
    </row>
    <row r="14" spans="1:5" x14ac:dyDescent="0.25">
      <c r="A14" s="11"/>
      <c r="B14" s="12"/>
      <c r="C14" s="13"/>
      <c r="D14" s="14"/>
      <c r="E14" s="15"/>
    </row>
    <row r="15" spans="1:5" ht="96" x14ac:dyDescent="0.25">
      <c r="A15" s="11" t="s">
        <v>9</v>
      </c>
      <c r="B15" s="12" t="s">
        <v>6</v>
      </c>
      <c r="C15" s="13">
        <v>1</v>
      </c>
      <c r="D15" s="14">
        <v>0</v>
      </c>
      <c r="E15" s="15">
        <f t="shared" ref="E15" si="1">C15*D15</f>
        <v>0</v>
      </c>
    </row>
    <row r="16" spans="1:5" ht="84" x14ac:dyDescent="0.25">
      <c r="A16" s="11" t="s">
        <v>10</v>
      </c>
      <c r="B16" s="12" t="s">
        <v>11</v>
      </c>
      <c r="C16" s="13">
        <v>3</v>
      </c>
      <c r="D16" s="14">
        <v>0</v>
      </c>
      <c r="E16" s="15">
        <f t="shared" si="0"/>
        <v>0</v>
      </c>
    </row>
    <row r="17" spans="1:5" ht="15.75" x14ac:dyDescent="0.25">
      <c r="A17" s="16" t="s">
        <v>12</v>
      </c>
      <c r="B17" s="17"/>
      <c r="C17" s="18"/>
      <c r="D17" s="19"/>
      <c r="E17" s="19">
        <f>SUM(E18:E29)</f>
        <v>0</v>
      </c>
    </row>
    <row r="18" spans="1:5" x14ac:dyDescent="0.25">
      <c r="A18" s="11"/>
      <c r="B18" s="12"/>
      <c r="C18" s="13"/>
      <c r="D18" s="14"/>
      <c r="E18" s="15"/>
    </row>
    <row r="19" spans="1:5" x14ac:dyDescent="0.25">
      <c r="A19" s="11"/>
      <c r="B19" s="12"/>
      <c r="C19" s="13"/>
      <c r="D19" s="14"/>
      <c r="E19" s="15"/>
    </row>
    <row r="20" spans="1:5" x14ac:dyDescent="0.25">
      <c r="A20" s="11"/>
      <c r="B20" s="12"/>
      <c r="C20" s="13"/>
      <c r="D20" s="14"/>
      <c r="E20" s="15"/>
    </row>
    <row r="21" spans="1:5" x14ac:dyDescent="0.25">
      <c r="A21" s="11"/>
      <c r="B21" s="12"/>
      <c r="C21" s="13"/>
      <c r="D21" s="14"/>
      <c r="E21" s="15"/>
    </row>
    <row r="22" spans="1:5" ht="84" x14ac:dyDescent="0.25">
      <c r="A22" s="11" t="s">
        <v>13</v>
      </c>
      <c r="B22" s="12" t="s">
        <v>14</v>
      </c>
      <c r="C22" s="13">
        <v>220</v>
      </c>
      <c r="D22" s="14">
        <v>0</v>
      </c>
      <c r="E22" s="15">
        <f t="shared" ref="E22:E24" si="2">C22*D22</f>
        <v>0</v>
      </c>
    </row>
    <row r="23" spans="1:5" ht="72" x14ac:dyDescent="0.25">
      <c r="A23" s="11" t="s">
        <v>15</v>
      </c>
      <c r="B23" s="12" t="s">
        <v>14</v>
      </c>
      <c r="C23" s="13">
        <v>700</v>
      </c>
      <c r="D23" s="14">
        <v>0</v>
      </c>
      <c r="E23" s="15">
        <f t="shared" si="2"/>
        <v>0</v>
      </c>
    </row>
    <row r="24" spans="1:5" ht="120" x14ac:dyDescent="0.25">
      <c r="A24" s="11" t="s">
        <v>16</v>
      </c>
      <c r="B24" s="12" t="s">
        <v>4</v>
      </c>
      <c r="C24" s="13">
        <v>1100</v>
      </c>
      <c r="D24" s="14">
        <v>0</v>
      </c>
      <c r="E24" s="15">
        <f t="shared" si="2"/>
        <v>0</v>
      </c>
    </row>
    <row r="25" spans="1:5" x14ac:dyDescent="0.25">
      <c r="A25" s="11"/>
      <c r="B25" s="12"/>
      <c r="C25" s="13"/>
      <c r="D25" s="14"/>
      <c r="E25" s="15"/>
    </row>
    <row r="26" spans="1:5" x14ac:dyDescent="0.25">
      <c r="A26" s="20"/>
      <c r="B26" s="21"/>
      <c r="C26" s="22"/>
      <c r="D26" s="23"/>
      <c r="E26" s="24"/>
    </row>
    <row r="27" spans="1:5" x14ac:dyDescent="0.25">
      <c r="A27" s="20"/>
      <c r="B27" s="21"/>
      <c r="C27" s="22"/>
      <c r="D27" s="23"/>
      <c r="E27" s="24"/>
    </row>
    <row r="28" spans="1:5" ht="180" x14ac:dyDescent="0.25">
      <c r="A28" s="11" t="s">
        <v>17</v>
      </c>
      <c r="B28" s="12" t="s">
        <v>4</v>
      </c>
      <c r="C28" s="13">
        <v>1200</v>
      </c>
      <c r="D28" s="14">
        <v>0</v>
      </c>
      <c r="E28" s="15">
        <f>C28*D28</f>
        <v>0</v>
      </c>
    </row>
    <row r="29" spans="1:5" x14ac:dyDescent="0.25">
      <c r="A29" s="11"/>
      <c r="B29" s="12"/>
      <c r="C29" s="13"/>
      <c r="D29" s="14"/>
      <c r="E29" s="15"/>
    </row>
    <row r="30" spans="1:5" ht="15.75" x14ac:dyDescent="0.25">
      <c r="A30" s="16" t="s">
        <v>18</v>
      </c>
      <c r="B30" s="17"/>
      <c r="C30" s="18"/>
      <c r="D30" s="19"/>
      <c r="E30" s="19">
        <f>SUM(E31:E39)</f>
        <v>0</v>
      </c>
    </row>
    <row r="31" spans="1:5" ht="144" x14ac:dyDescent="0.25">
      <c r="A31" s="11" t="s">
        <v>34</v>
      </c>
      <c r="B31" s="12" t="s">
        <v>14</v>
      </c>
      <c r="C31" s="13">
        <v>550</v>
      </c>
      <c r="D31" s="14">
        <v>0</v>
      </c>
      <c r="E31" s="15">
        <f t="shared" ref="E31:E37" si="3">C31*D31</f>
        <v>0</v>
      </c>
    </row>
    <row r="32" spans="1:5" ht="96" x14ac:dyDescent="0.25">
      <c r="A32" s="11" t="s">
        <v>35</v>
      </c>
      <c r="B32" s="12" t="s">
        <v>14</v>
      </c>
      <c r="C32" s="13">
        <v>50</v>
      </c>
      <c r="D32" s="14">
        <v>0</v>
      </c>
      <c r="E32" s="15">
        <f t="shared" si="3"/>
        <v>0</v>
      </c>
    </row>
    <row r="33" spans="1:5" ht="132" x14ac:dyDescent="0.25">
      <c r="A33" s="11" t="s">
        <v>19</v>
      </c>
      <c r="B33" s="12" t="s">
        <v>4</v>
      </c>
      <c r="C33" s="13">
        <v>1500</v>
      </c>
      <c r="D33" s="14">
        <v>0</v>
      </c>
      <c r="E33" s="15">
        <f t="shared" si="3"/>
        <v>0</v>
      </c>
    </row>
    <row r="34" spans="1:5" x14ac:dyDescent="0.25">
      <c r="A34" s="11"/>
      <c r="B34" s="12"/>
      <c r="C34" s="13"/>
      <c r="D34" s="14"/>
      <c r="E34" s="15"/>
    </row>
    <row r="35" spans="1:5" x14ac:dyDescent="0.25">
      <c r="A35" s="11"/>
      <c r="B35" s="12"/>
      <c r="C35" s="13"/>
      <c r="D35" s="14"/>
      <c r="E35" s="15"/>
    </row>
    <row r="36" spans="1:5" x14ac:dyDescent="0.25">
      <c r="A36" s="11"/>
      <c r="B36" s="12"/>
      <c r="C36" s="13"/>
      <c r="D36" s="14"/>
      <c r="E36" s="15"/>
    </row>
    <row r="37" spans="1:5" ht="60" x14ac:dyDescent="0.25">
      <c r="A37" s="11" t="s">
        <v>20</v>
      </c>
      <c r="B37" s="12" t="s">
        <v>21</v>
      </c>
      <c r="C37" s="13">
        <v>150</v>
      </c>
      <c r="D37" s="14">
        <v>0</v>
      </c>
      <c r="E37" s="15">
        <f t="shared" si="3"/>
        <v>0</v>
      </c>
    </row>
    <row r="38" spans="1:5" x14ac:dyDescent="0.25">
      <c r="A38" s="11"/>
      <c r="B38" s="12"/>
      <c r="C38" s="13"/>
      <c r="D38" s="14"/>
      <c r="E38" s="15"/>
    </row>
    <row r="39" spans="1:5" x14ac:dyDescent="0.25">
      <c r="A39" s="11"/>
      <c r="B39" s="12"/>
      <c r="C39" s="13"/>
      <c r="D39" s="14"/>
      <c r="E39" s="15"/>
    </row>
    <row r="40" spans="1:5" ht="15.75" x14ac:dyDescent="0.25">
      <c r="A40" s="16" t="s">
        <v>22</v>
      </c>
      <c r="B40" s="17"/>
      <c r="C40" s="18"/>
      <c r="D40" s="18"/>
      <c r="E40" s="19">
        <f>SUM(E41:E51)</f>
        <v>0</v>
      </c>
    </row>
    <row r="41" spans="1:5" x14ac:dyDescent="0.25">
      <c r="A41" s="11"/>
      <c r="B41" s="12"/>
      <c r="C41" s="13"/>
      <c r="D41" s="14"/>
      <c r="E41" s="15"/>
    </row>
    <row r="42" spans="1:5" x14ac:dyDescent="0.25">
      <c r="A42" s="25"/>
      <c r="B42" s="12"/>
      <c r="C42" s="13"/>
      <c r="D42" s="14"/>
      <c r="E42" s="14"/>
    </row>
    <row r="43" spans="1:5" x14ac:dyDescent="0.25">
      <c r="A43" s="11"/>
      <c r="B43" s="12"/>
      <c r="C43" s="13"/>
      <c r="D43" s="14"/>
      <c r="E43" s="15"/>
    </row>
    <row r="44" spans="1:5" x14ac:dyDescent="0.25">
      <c r="A44" s="11"/>
      <c r="B44" s="12"/>
      <c r="C44" s="13"/>
      <c r="D44" s="14"/>
      <c r="E44" s="15"/>
    </row>
    <row r="45" spans="1:5" ht="156" x14ac:dyDescent="0.25">
      <c r="A45" s="11" t="s">
        <v>23</v>
      </c>
      <c r="B45" s="12" t="s">
        <v>21</v>
      </c>
      <c r="C45" s="13">
        <v>170</v>
      </c>
      <c r="D45" s="14">
        <v>0</v>
      </c>
      <c r="E45" s="15">
        <f t="shared" ref="E45:E46" si="4">C45*D45</f>
        <v>0</v>
      </c>
    </row>
    <row r="46" spans="1:5" ht="96" x14ac:dyDescent="0.25">
      <c r="A46" s="11" t="s">
        <v>24</v>
      </c>
      <c r="B46" s="12" t="s">
        <v>14</v>
      </c>
      <c r="C46" s="13">
        <v>100</v>
      </c>
      <c r="D46" s="14">
        <v>0</v>
      </c>
      <c r="E46" s="15">
        <f t="shared" si="4"/>
        <v>0</v>
      </c>
    </row>
    <row r="47" spans="1:5" x14ac:dyDescent="0.25">
      <c r="A47" s="11"/>
      <c r="B47" s="12"/>
      <c r="C47" s="13"/>
      <c r="D47" s="14"/>
      <c r="E47" s="15"/>
    </row>
    <row r="48" spans="1:5" x14ac:dyDescent="0.25">
      <c r="A48" s="11"/>
      <c r="B48" s="12"/>
      <c r="C48" s="13"/>
      <c r="D48" s="14"/>
      <c r="E48" s="15"/>
    </row>
    <row r="49" spans="1:5" x14ac:dyDescent="0.25">
      <c r="A49" s="20"/>
      <c r="B49" s="21"/>
      <c r="C49" s="22"/>
      <c r="D49" s="23"/>
      <c r="E49" s="24"/>
    </row>
    <row r="50" spans="1:5" x14ac:dyDescent="0.25">
      <c r="A50" s="20"/>
      <c r="B50" s="21"/>
      <c r="C50" s="22"/>
      <c r="D50" s="23"/>
      <c r="E50" s="61"/>
    </row>
    <row r="51" spans="1:5" x14ac:dyDescent="0.25">
      <c r="A51" s="20"/>
      <c r="B51" s="21"/>
      <c r="C51" s="22"/>
      <c r="D51" s="23"/>
      <c r="E51" s="61"/>
    </row>
    <row r="52" spans="1:5" ht="15.75" x14ac:dyDescent="0.25">
      <c r="A52" s="16" t="s">
        <v>25</v>
      </c>
      <c r="B52" s="17"/>
      <c r="C52" s="18"/>
      <c r="D52" s="19"/>
      <c r="E52" s="19">
        <f>SUM(E53:E61)</f>
        <v>0</v>
      </c>
    </row>
    <row r="53" spans="1:5" ht="108" x14ac:dyDescent="0.25">
      <c r="A53" s="11" t="s">
        <v>26</v>
      </c>
      <c r="B53" s="12" t="s">
        <v>21</v>
      </c>
      <c r="C53" s="13">
        <v>170</v>
      </c>
      <c r="D53" s="14">
        <v>0</v>
      </c>
      <c r="E53" s="15">
        <f t="shared" ref="E53:E55" si="5">C53*D53</f>
        <v>0</v>
      </c>
    </row>
    <row r="54" spans="1:5" x14ac:dyDescent="0.25">
      <c r="A54" s="11"/>
      <c r="B54" s="12"/>
      <c r="C54" s="13"/>
      <c r="D54" s="14"/>
      <c r="E54" s="15"/>
    </row>
    <row r="55" spans="1:5" x14ac:dyDescent="0.25">
      <c r="A55" s="11" t="s">
        <v>27</v>
      </c>
      <c r="B55" s="12" t="s">
        <v>21</v>
      </c>
      <c r="C55" s="13">
        <v>180</v>
      </c>
      <c r="D55" s="14">
        <v>0</v>
      </c>
      <c r="E55" s="15">
        <f t="shared" si="5"/>
        <v>0</v>
      </c>
    </row>
    <row r="56" spans="1:5" x14ac:dyDescent="0.25">
      <c r="A56" s="26"/>
      <c r="B56" s="27"/>
      <c r="C56" s="28"/>
      <c r="D56" s="29"/>
      <c r="E56" s="30"/>
    </row>
    <row r="57" spans="1:5" x14ac:dyDescent="0.25">
      <c r="A57" s="31"/>
      <c r="B57" s="32"/>
      <c r="C57" s="31"/>
      <c r="D57" s="33"/>
      <c r="E57" s="34"/>
    </row>
    <row r="58" spans="1:5" ht="156" x14ac:dyDescent="0.25">
      <c r="A58" s="11" t="s">
        <v>28</v>
      </c>
      <c r="B58" s="12" t="s">
        <v>29</v>
      </c>
      <c r="C58" s="13">
        <v>1</v>
      </c>
      <c r="D58" s="14">
        <v>0</v>
      </c>
      <c r="E58" s="15">
        <f t="shared" ref="E58" si="6">C58*D58</f>
        <v>0</v>
      </c>
    </row>
    <row r="59" spans="1:5" x14ac:dyDescent="0.25">
      <c r="A59" s="11"/>
      <c r="B59" s="12"/>
      <c r="C59" s="13"/>
      <c r="D59" s="14"/>
      <c r="E59" s="15"/>
    </row>
    <row r="60" spans="1:5" x14ac:dyDescent="0.25">
      <c r="A60" s="11"/>
      <c r="B60" s="12"/>
      <c r="C60" s="13"/>
      <c r="D60" s="14"/>
      <c r="E60" s="15"/>
    </row>
    <row r="61" spans="1:5" x14ac:dyDescent="0.25">
      <c r="A61" s="11"/>
      <c r="B61" s="12"/>
      <c r="C61" s="13"/>
      <c r="D61" s="14"/>
      <c r="E61" s="15"/>
    </row>
    <row r="62" spans="1:5" ht="18.75" x14ac:dyDescent="0.25">
      <c r="A62" s="35"/>
      <c r="B62" s="36"/>
      <c r="C62" s="37"/>
      <c r="D62" s="37"/>
      <c r="E62" s="38"/>
    </row>
    <row r="63" spans="1:5" ht="18.75" x14ac:dyDescent="0.25">
      <c r="A63" s="39" t="s">
        <v>30</v>
      </c>
      <c r="B63" s="40"/>
      <c r="C63" s="41"/>
      <c r="D63" s="41"/>
      <c r="E63" s="42"/>
    </row>
    <row r="64" spans="1:5" ht="15.75" x14ac:dyDescent="0.25">
      <c r="C64" s="43"/>
      <c r="D64" s="43"/>
      <c r="E64" s="44"/>
    </row>
    <row r="65" spans="1:5" ht="15.75" x14ac:dyDescent="0.25">
      <c r="A65" s="16" t="s">
        <v>2</v>
      </c>
      <c r="B65" s="17"/>
      <c r="C65" s="45"/>
      <c r="D65" s="45"/>
      <c r="E65" s="46">
        <f>E7</f>
        <v>0</v>
      </c>
    </row>
    <row r="66" spans="1:5" ht="15.75" x14ac:dyDescent="0.25">
      <c r="A66" s="16" t="s">
        <v>12</v>
      </c>
      <c r="B66" s="17"/>
      <c r="C66" s="45"/>
      <c r="D66" s="45"/>
      <c r="E66" s="46">
        <f>E17</f>
        <v>0</v>
      </c>
    </row>
    <row r="67" spans="1:5" ht="15.75" x14ac:dyDescent="0.25">
      <c r="A67" s="16" t="s">
        <v>18</v>
      </c>
      <c r="B67" s="17"/>
      <c r="C67" s="45"/>
      <c r="D67" s="45"/>
      <c r="E67" s="46">
        <f>E30</f>
        <v>0</v>
      </c>
    </row>
    <row r="68" spans="1:5" ht="15.75" x14ac:dyDescent="0.25">
      <c r="A68" s="16" t="s">
        <v>22</v>
      </c>
      <c r="B68" s="17"/>
      <c r="C68" s="45"/>
      <c r="D68" s="45"/>
      <c r="E68" s="46">
        <f>E40</f>
        <v>0</v>
      </c>
    </row>
    <row r="69" spans="1:5" ht="15.75" x14ac:dyDescent="0.25">
      <c r="A69" s="16" t="s">
        <v>25</v>
      </c>
      <c r="B69" s="17"/>
      <c r="C69" s="45"/>
      <c r="D69" s="45"/>
      <c r="E69" s="46">
        <f>E52</f>
        <v>0</v>
      </c>
    </row>
    <row r="70" spans="1:5" ht="18.75" x14ac:dyDescent="0.3">
      <c r="A70" s="47" t="s">
        <v>31</v>
      </c>
      <c r="B70" s="48"/>
      <c r="C70" s="49"/>
      <c r="D70" s="49"/>
      <c r="E70" s="50">
        <f>SUM(E65:E69)</f>
        <v>0</v>
      </c>
    </row>
    <row r="71" spans="1:5" ht="18.75" x14ac:dyDescent="0.25">
      <c r="A71" s="51" t="s">
        <v>32</v>
      </c>
      <c r="B71" s="52"/>
      <c r="C71" s="53"/>
      <c r="D71" s="53"/>
      <c r="E71" s="54">
        <f>E70*0.25</f>
        <v>0</v>
      </c>
    </row>
    <row r="72" spans="1:5" ht="21" x14ac:dyDescent="0.35">
      <c r="A72" s="55" t="s">
        <v>33</v>
      </c>
      <c r="B72" s="56"/>
      <c r="C72" s="57"/>
      <c r="D72" s="57"/>
      <c r="E72" s="58">
        <f>E70+E71</f>
        <v>0</v>
      </c>
    </row>
  </sheetData>
  <mergeCells count="3">
    <mergeCell ref="A1:E1"/>
    <mergeCell ref="A2:E2"/>
    <mergeCell ref="A4:E4"/>
  </mergeCells>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Opcina Dragalic</cp:lastModifiedBy>
  <cp:lastPrinted>2024-10-01T07:35:21Z</cp:lastPrinted>
  <dcterms:created xsi:type="dcterms:W3CDTF">2024-06-11T09:21:43Z</dcterms:created>
  <dcterms:modified xsi:type="dcterms:W3CDTF">2024-10-01T07:35:26Z</dcterms:modified>
</cp:coreProperties>
</file>