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840"/>
  </bookViews>
  <sheets>
    <sheet name="opskrbni 4" sheetId="48" r:id="rId1"/>
  </sheets>
  <calcPr calcId="125725" fullPrecision="0"/>
</workbook>
</file>

<file path=xl/calcChain.xml><?xml version="1.0" encoding="utf-8"?>
<calcChain xmlns="http://schemas.openxmlformats.org/spreadsheetml/2006/main">
  <c r="F117" i="48"/>
  <c r="F25" l="1"/>
  <c r="F9"/>
  <c r="F31"/>
  <c r="F34"/>
  <c r="F40"/>
  <c r="F43"/>
  <c r="F45"/>
  <c r="F58"/>
  <c r="F61"/>
  <c r="F64"/>
  <c r="F126"/>
  <c r="F111"/>
  <c r="F12"/>
  <c r="F15"/>
  <c r="F18"/>
  <c r="F28"/>
  <c r="F37"/>
  <c r="F51"/>
  <c r="F69"/>
  <c r="F70"/>
  <c r="F71"/>
  <c r="F72"/>
  <c r="F73"/>
  <c r="F74"/>
  <c r="F75"/>
  <c r="F80"/>
  <c r="F81"/>
  <c r="F82"/>
  <c r="F83"/>
  <c r="F84"/>
  <c r="F85"/>
  <c r="F86"/>
  <c r="F87"/>
  <c r="F88"/>
  <c r="F89"/>
  <c r="F90"/>
  <c r="F91"/>
  <c r="F92"/>
  <c r="F98"/>
  <c r="F99"/>
  <c r="F100"/>
  <c r="A103"/>
  <c r="B103"/>
  <c r="F108"/>
  <c r="F114"/>
  <c r="F120"/>
  <c r="F123"/>
  <c r="F129"/>
  <c r="B138"/>
  <c r="B140"/>
  <c r="B142"/>
  <c r="B144"/>
  <c r="F47" l="1"/>
  <c r="F140" s="1"/>
  <c r="F101"/>
  <c r="E102" s="1"/>
  <c r="F102" s="1"/>
  <c r="F93"/>
  <c r="E94" s="1"/>
  <c r="F94" s="1"/>
  <c r="F76"/>
  <c r="E77" s="1"/>
  <c r="F77" s="1"/>
  <c r="F131"/>
  <c r="F146" s="1"/>
  <c r="F53"/>
  <c r="F142" s="1"/>
  <c r="F20"/>
  <c r="F138" s="1"/>
  <c r="F103" l="1"/>
  <c r="F144" s="1"/>
  <c r="F148" s="1"/>
</calcChain>
</file>

<file path=xl/sharedStrings.xml><?xml version="1.0" encoding="utf-8"?>
<sst xmlns="http://schemas.openxmlformats.org/spreadsheetml/2006/main" count="182" uniqueCount="101">
  <si>
    <t>kom</t>
  </si>
  <si>
    <t>3.</t>
  </si>
  <si>
    <t>2.</t>
  </si>
  <si>
    <t>4.</t>
  </si>
  <si>
    <t>1.</t>
  </si>
  <si>
    <t>TROŠKOVNIK</t>
  </si>
  <si>
    <t>ZEMLJANI RADOVI</t>
  </si>
  <si>
    <t>5.</t>
  </si>
  <si>
    <t>6.</t>
  </si>
  <si>
    <t>8.</t>
  </si>
  <si>
    <t>7.</t>
  </si>
  <si>
    <t>OSTALI RADOVI</t>
  </si>
  <si>
    <t>VODOVODNI RADOVI</t>
  </si>
  <si>
    <t>UKUPNO</t>
  </si>
  <si>
    <t>m2</t>
  </si>
  <si>
    <t>m3</t>
  </si>
  <si>
    <t>ZEMLJANI RADOVI UKUPNO</t>
  </si>
  <si>
    <t>m1</t>
  </si>
  <si>
    <t>REKAPITULACIJA</t>
  </si>
  <si>
    <t>OSTALI RADOVI UKUPNO</t>
  </si>
  <si>
    <t>Za radove i dobave na izvedbi opskrbnog vodovoda u naseljima Mašić i Medari</t>
  </si>
  <si>
    <t>PRIPREMNI RADOVI</t>
  </si>
  <si>
    <t>Iskolčenje trase prije početka izvođenja radova s potrebnim stacioniranjem svih važnijih točaka.</t>
  </si>
  <si>
    <t>Obračun prema m1 iskolčene trase</t>
  </si>
  <si>
    <t>Krčenje, skupljanje na hrpe i uklanjanje šiblja i ostalog raslinja debljine do 10 cm na trasi vodovoda</t>
  </si>
  <si>
    <t>Obračun prema m2 iskolčene trase</t>
  </si>
  <si>
    <t>Izrada projekta privremene regulacije prometa za odvijanje radova .</t>
  </si>
  <si>
    <t>Obračun po kpl</t>
  </si>
  <si>
    <t>kpl</t>
  </si>
  <si>
    <t>Izrada, montaža i postavljanje znakova prema zahtjevu HC I PU, a za potrebe tijekom istovara i montaže cijevi duž trase u naseljima Mašić i Medari.</t>
  </si>
  <si>
    <t>PRIPREMNI RADOVI UKUPNO</t>
  </si>
  <si>
    <t>Strojni iskop rova za polaganje vodovodnih cijevi u tlu C ktg</t>
  </si>
  <si>
    <t>Obračun po m3 iskopa u sraslom stanju</t>
  </si>
  <si>
    <t>Produbljenje i proširenje rova na mjestima hidranata, muljnih ispusta i odzračnih ventila na vodovodnoj mreži</t>
  </si>
  <si>
    <t xml:space="preserve">Ručni iskop kao dodatak stavkama 1 i 2 u tlu C ktg. Prema prethodnom odobrenju nadzornog inženjera na mjestima gdje strojni iskop nije moguć. </t>
  </si>
  <si>
    <t>Ručno planiranje dna rova na kote prema uzdužnom i poprečnom profilu uz točnost +/- 2 cm prema zadanoj niveleti.</t>
  </si>
  <si>
    <t>Obračun po m2 isplanirane površine</t>
  </si>
  <si>
    <r>
      <t>m</t>
    </r>
    <r>
      <rPr>
        <vertAlign val="superscript"/>
        <sz val="10"/>
        <rFont val="Arial"/>
        <family val="2"/>
        <charset val="238"/>
      </rPr>
      <t>2</t>
    </r>
  </si>
  <si>
    <t>Obračun po satu a prema stvarno izvršenim radovima ovjerenim od strane nadzornog inženjera.</t>
  </si>
  <si>
    <t>sat</t>
  </si>
  <si>
    <t>Dobava i ugradnja pijeska za izradu pješčane posteljice debljine 10 cm, pješčane obloge cijevi 30 cm iznad tjemena cijevi</t>
  </si>
  <si>
    <t>Obračun po m3 ugrađenog pijeska</t>
  </si>
  <si>
    <t>Strojno zatrpavanje rova materijalom od iskopa, nakon polaganja i montaže cijevi i izvedbe obloge od pijeska.</t>
  </si>
  <si>
    <t>Obračun po m3 zatrpanog materijala u sraslom stanju</t>
  </si>
  <si>
    <t>BETONSKI RADOVI</t>
  </si>
  <si>
    <t>Obračun po kompletu dokumentacije</t>
  </si>
  <si>
    <t>BETONSKI RADOVI UKUPNO</t>
  </si>
  <si>
    <t>Obračun po m1 montirane cijevi</t>
  </si>
  <si>
    <t>Ispitivanje vodonepropusnosti izgrađenog vodovodnog cjevovoda.</t>
  </si>
  <si>
    <t>Obračun po m1</t>
  </si>
  <si>
    <t>Obračun po m1 cjvovoda</t>
  </si>
  <si>
    <t>Ispiranje i dezinfekcija cjevovoda otopinom hipoklorita</t>
  </si>
  <si>
    <t>Dobava i montaža fazonskih komada i armatura na mjestima lomova opskrbnog vodovoda ( tip spoja kao Hawle-Baio sistem)</t>
  </si>
  <si>
    <t>Ugradba i montaža obavlja se u svemu prema uputstvu proizvođača. Obračun po kompletu.</t>
  </si>
  <si>
    <t>HSM zasun</t>
  </si>
  <si>
    <t>GKS brtva</t>
  </si>
  <si>
    <t>stop osigurač-PE</t>
  </si>
  <si>
    <t>potporni prsten</t>
  </si>
  <si>
    <t>teleskopska ugradbena garnitura</t>
  </si>
  <si>
    <t>cestovna kapa</t>
  </si>
  <si>
    <t>podložna ploča za cestovnu kapu</t>
  </si>
  <si>
    <t>MMB komad</t>
  </si>
  <si>
    <t>TIP 1</t>
  </si>
  <si>
    <t xml:space="preserve">MMQ komad 90 </t>
  </si>
  <si>
    <t>Obračun po kompletu.</t>
  </si>
  <si>
    <t>S komad</t>
  </si>
  <si>
    <t>MMN komad</t>
  </si>
  <si>
    <t>SM komad</t>
  </si>
  <si>
    <t>osigurač protiv okretanja</t>
  </si>
  <si>
    <t>podzemni hidrant-muljni ispust</t>
  </si>
  <si>
    <t>Priključak novoprojektiranog sekundarnog vodovoda na postojeći magistralni vodovod</t>
  </si>
  <si>
    <t>E-PE-HD DN 80 mm</t>
  </si>
  <si>
    <t>RDS umetak s brtvom DN 90 mm</t>
  </si>
  <si>
    <t>TIP 2</t>
  </si>
  <si>
    <t>FFR komad DN 100/80</t>
  </si>
  <si>
    <t>eliptični zasun ev DN 80 mm</t>
  </si>
  <si>
    <t>Izrada geodetskog elaborata izvedenog stanja vodovodne mreže nakon završetka radova radi legaliziranja izvedenog stanja građevine u katastru i zemljišnim knjigama.</t>
  </si>
  <si>
    <t>Obračun po komadu križanja</t>
  </si>
  <si>
    <t>Obračun po m2 križanja</t>
  </si>
  <si>
    <t>Izrada, postavljanje i skidanje drvenih pješačkih mostića za prijelaz preko rova i prilaz privatnim parcelama za vrijeme izvođenja vodovoda.</t>
  </si>
  <si>
    <t>Obračun po kom</t>
  </si>
  <si>
    <t>Oznake vodovoda kod podzemnih prolaza ispod detaljnih kanala.</t>
  </si>
  <si>
    <r>
      <t>m</t>
    </r>
    <r>
      <rPr>
        <vertAlign val="superscript"/>
        <sz val="10"/>
        <rFont val="Arial"/>
        <family val="2"/>
        <charset val="238"/>
      </rPr>
      <t>3</t>
    </r>
  </si>
  <si>
    <t>Opskrbni vodovod u naseljima Mašić i Medari</t>
  </si>
  <si>
    <t>Nakon upoznavanja s lokalnim prilikama na radilištu, a prema opremljenosti i tehnologiji rada izvođača te opisane zaštite i održavanje suhog rova od površinskih i podzemnih voda za vrijeme izvođenja, na učvršćenju dna i montaži cjevovoda, izvođač nudi cijenu crpljenja podzemne vode iz ugroženog prostora.</t>
  </si>
  <si>
    <t>Dobava, transport duž rova, spuštanje u rov i montaža vodovodnog cjevovoda PE-HD DN 90 mm klase PE 100. za nazivni tlak NP 10 bara</t>
  </si>
  <si>
    <t>Izvedba križanja cjevovoda s cestovnim površinama klasičnim načinom a što obuhvaća: (a) pravilno zasijecanje stranica i strojno razbijanje asfaltne površine kolnika u širini rova; (b) ugradnja šljunčanog materijala iznad pješčane obloge cjevovoda pa sve do kote 25 cm ispod površine kolnika; (c) izradu armiranobetonske ploče debljine d=20 cm; (d) ugradnja asfaltnog zastora debljine d=5 cm
Razbijeni, a neiskoristivi materijal starog kolnika utovariti u vozilo i odvesti na za to odobrenu deponiju.</t>
  </si>
  <si>
    <t>Izvedba križanja cjevovoda s detaljnim kanalima (metodom raskopavanja). Prijelaz vodovodne cijevi PEHD DN 90 mm treba izvesti u krutoj zaštitnoj cijevi DN 160 mm dužine jednake širini dna detaljnog kanala i horizontalne projekcije polovine pokosa s obje strane detaljnog kanala. Križanja izvesti minimalno 1,00 m ispod dna vodotoka, do gornjeg ruba zaštitne cijevi. U cijenu uključiti sav potreba rad i materijal.</t>
  </si>
  <si>
    <t>Izvedba križanja trase vodovoda s prilazima parcelama ( mostićima). Stavka obuhvaća: (a) strojno razbijanje prilaza, (b) po polaganju izatrpavanju vodovodnog cjevovoda izgraditi novi prilaz u skladu s prvobitnim stanjem. U jediničnu cijenu uključiti sav potreba rad i materijal te utovar, transport do 5 km i istovar razbijenog materijala.</t>
  </si>
  <si>
    <t>Rušenje dijela asfaltnog nogostupa u koji zadire trasa vodovoda i povratak u prvobitno stanje nakon postavljanja cjevovoda i zatrpavanja rova. Razbijeni, a neiskoristivi materijal starog nogostupa utovariti u vozilo i odvesti na za to odobrenu deponiju.</t>
  </si>
  <si>
    <t xml:space="preserve">Dobava i mont. podzemnih hidranata i muljnih ispusta DN 80 mm </t>
  </si>
  <si>
    <t>Strojni utovar viška materijala u vozilo, odvoz na deponij do udaljenosti 5,0 km. Obračun po m3 u rastresitom stanju</t>
  </si>
  <si>
    <t>Dobava materijala, priprema betona razreda C 16/20 i betoniranje: uporišta na horiz. I vert. Lomovima cjevovoda, betonskih podloga dim 30x27x20 cm za postavljanje hidranata te upora od armiranog betona na mjestima završetka zaštitnih čeličnih cijevi prilikom križanja s prometnicama. Obračun po m3  ugrađenog betona</t>
  </si>
  <si>
    <t>Opskrbni vodovod 4</t>
  </si>
  <si>
    <t>Izvedba križanja vodovoda sa županijskim cestama Ž-4158 i Ž-4155 što uključuje: utiskivanje zaštitnih čel. Cijevi Ø 163,3x5 prosječne dužine 15,00 m metodom bušenja s izradom uvodne jame betonskog dna i razupornim zidom te uvlačenje PEHD cijevi DN 90 mm s prethodno postavljenim distančnim prstenovima.
U cijenu uključiti sav potreban rad i materijal, varenje čeličnih cijevi, antikorozivna zaštita s vanjske strane cjevovoda, injekcijsku masu i njenu ugradnju u međuprostor cijevi.</t>
  </si>
  <si>
    <t>Stavka</t>
  </si>
  <si>
    <t>Opis</t>
  </si>
  <si>
    <t>Jed. mjere</t>
  </si>
  <si>
    <t>Količina</t>
  </si>
  <si>
    <t>Uk. cijena (EUR)</t>
  </si>
  <si>
    <t>Jed. Cijena
(EUR)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</si>
</sst>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CRO_Bookman-Normal"/>
    </font>
    <font>
      <sz val="10"/>
      <name val="CRO_Bookman-Norm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ourier New"/>
      <family val="2"/>
      <charset val="238"/>
    </font>
    <font>
      <b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1" fillId="0" borderId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2" fontId="8" fillId="0" borderId="0" xfId="0" applyNumberFormat="1" applyFont="1" applyAlignment="1">
      <alignment horizontal="justify" vertical="justify" wrapText="1"/>
    </xf>
    <xf numFmtId="0" fontId="7" fillId="0" borderId="0" xfId="0" applyFont="1"/>
    <xf numFmtId="0" fontId="7" fillId="0" borderId="0" xfId="0" applyFont="1" applyAlignment="1">
      <alignment horizontal="left" vertical="justify" wrapText="1"/>
    </xf>
    <xf numFmtId="2" fontId="7" fillId="0" borderId="0" xfId="0" applyNumberFormat="1" applyFont="1" applyAlignment="1">
      <alignment horizontal="left" vertical="justify" wrapText="1"/>
    </xf>
    <xf numFmtId="2" fontId="8" fillId="0" borderId="10" xfId="0" applyNumberFormat="1" applyFont="1" applyBorder="1" applyAlignment="1">
      <alignment horizontal="justify" vertical="justify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Continuous" wrapText="1"/>
    </xf>
    <xf numFmtId="0" fontId="8" fillId="0" borderId="10" xfId="0" applyFont="1" applyBorder="1" applyAlignment="1">
      <alignment horizontal="centerContinuous" vertical="top" wrapText="1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justify" vertical="justify"/>
    </xf>
    <xf numFmtId="4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/>
    <xf numFmtId="4" fontId="8" fillId="0" borderId="10" xfId="0" applyNumberFormat="1" applyFont="1" applyBorder="1"/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0" fontId="29" fillId="24" borderId="12" xfId="43" applyFont="1" applyFill="1" applyBorder="1" applyAlignment="1" applyProtection="1">
      <alignment horizontal="center" vertical="center" wrapText="1"/>
      <protection locked="0"/>
    </xf>
    <xf numFmtId="164" fontId="29" fillId="24" borderId="12" xfId="43" applyNumberFormat="1" applyFont="1" applyFill="1" applyBorder="1" applyAlignment="1" applyProtection="1">
      <alignment horizontal="center" vertical="center" wrapText="1"/>
      <protection locked="0"/>
    </xf>
    <xf numFmtId="4" fontId="29" fillId="24" borderId="12" xfId="43" applyNumberFormat="1" applyFont="1" applyFill="1" applyBorder="1" applyAlignment="1" applyProtection="1">
      <alignment horizontal="center" vertical="center" wrapText="1"/>
      <protection locked="0"/>
    </xf>
    <xf numFmtId="165" fontId="29" fillId="24" borderId="12" xfId="43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0" fontId="26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4" xfId="43"/>
    <cellStyle name="Note" xfId="37" builtinId="10" customBuiltin="1"/>
    <cellStyle name="Obično_Separatni ugovor 2004 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Normal="100" workbookViewId="0">
      <selection activeCell="B35" sqref="B35"/>
    </sheetView>
  </sheetViews>
  <sheetFormatPr defaultColWidth="9" defaultRowHeight="12.75"/>
  <cols>
    <col min="1" max="1" width="6" style="5" customWidth="1"/>
    <col min="2" max="2" width="53" style="8" customWidth="1"/>
    <col min="3" max="3" width="5.85546875" style="20" customWidth="1"/>
    <col min="4" max="4" width="8.7109375" style="21" customWidth="1"/>
    <col min="5" max="5" width="9.85546875" style="21" customWidth="1"/>
    <col min="6" max="6" width="10.7109375" style="21" customWidth="1"/>
    <col min="7" max="7" width="9" style="1"/>
    <col min="8" max="8" width="10.140625" style="49" bestFit="1" customWidth="1"/>
    <col min="9" max="16384" width="9" style="1"/>
  </cols>
  <sheetData>
    <row r="1" spans="1:8" s="2" customFormat="1" ht="15.75">
      <c r="A1" s="59" t="s">
        <v>5</v>
      </c>
      <c r="B1" s="59"/>
      <c r="C1" s="59"/>
      <c r="D1" s="59"/>
      <c r="E1" s="59"/>
      <c r="F1" s="59"/>
      <c r="H1" s="57"/>
    </row>
    <row r="2" spans="1:8" s="2" customFormat="1" ht="15.75" customHeight="1">
      <c r="A2" s="60" t="s">
        <v>20</v>
      </c>
      <c r="B2" s="60"/>
      <c r="C2" s="60"/>
      <c r="D2" s="60"/>
      <c r="E2" s="60"/>
      <c r="F2" s="60"/>
      <c r="H2" s="57"/>
    </row>
    <row r="3" spans="1:8" s="2" customFormat="1" ht="15.75" customHeight="1">
      <c r="A3" s="61" t="s">
        <v>93</v>
      </c>
      <c r="B3" s="61"/>
      <c r="C3" s="61"/>
      <c r="D3" s="61"/>
      <c r="E3" s="61"/>
      <c r="F3" s="61"/>
      <c r="H3" s="57"/>
    </row>
    <row r="4" spans="1:8" s="2" customFormat="1" ht="15.75" customHeight="1">
      <c r="A4" s="51"/>
      <c r="B4" s="51"/>
      <c r="C4" s="51"/>
      <c r="D4" s="51"/>
      <c r="E4" s="51"/>
      <c r="F4" s="51"/>
      <c r="H4" s="57"/>
    </row>
    <row r="5" spans="1:8" s="2" customFormat="1" ht="27" customHeight="1">
      <c r="A5" s="53" t="s">
        <v>95</v>
      </c>
      <c r="B5" s="53" t="s">
        <v>96</v>
      </c>
      <c r="C5" s="53" t="s">
        <v>97</v>
      </c>
      <c r="D5" s="54" t="s">
        <v>98</v>
      </c>
      <c r="E5" s="55" t="s">
        <v>100</v>
      </c>
      <c r="F5" s="56" t="s">
        <v>99</v>
      </c>
      <c r="H5" s="57"/>
    </row>
    <row r="6" spans="1:8" s="2" customFormat="1" ht="15.75" customHeight="1">
      <c r="A6" s="51"/>
      <c r="B6" s="51"/>
      <c r="C6" s="51"/>
      <c r="D6" s="51"/>
      <c r="E6" s="51"/>
      <c r="F6" s="51"/>
      <c r="H6" s="57"/>
    </row>
    <row r="7" spans="1:8" s="2" customFormat="1" ht="15.75" customHeight="1">
      <c r="A7" s="3">
        <v>1</v>
      </c>
      <c r="B7" s="10" t="s">
        <v>21</v>
      </c>
      <c r="C7" s="32"/>
      <c r="D7" s="33"/>
      <c r="E7" s="33"/>
      <c r="F7" s="33"/>
      <c r="H7" s="57"/>
    </row>
    <row r="8" spans="1:8" s="2" customFormat="1" ht="25.5">
      <c r="A8" s="5" t="s">
        <v>4</v>
      </c>
      <c r="B8" s="8" t="s">
        <v>22</v>
      </c>
      <c r="C8" s="32"/>
      <c r="D8" s="33"/>
      <c r="E8" s="33"/>
      <c r="F8" s="33"/>
      <c r="H8" s="57"/>
    </row>
    <row r="9" spans="1:8" s="2" customFormat="1" ht="15.75" customHeight="1">
      <c r="A9" s="4"/>
      <c r="B9" s="8" t="s">
        <v>23</v>
      </c>
      <c r="C9" s="20" t="s">
        <v>17</v>
      </c>
      <c r="D9" s="21">
        <v>723.05</v>
      </c>
      <c r="E9" s="62"/>
      <c r="F9" s="21">
        <f>D9*E9</f>
        <v>0</v>
      </c>
      <c r="H9" s="57"/>
    </row>
    <row r="10" spans="1:8" ht="12.75" customHeight="1">
      <c r="D10" s="13"/>
      <c r="E10" s="1"/>
      <c r="F10" s="13"/>
    </row>
    <row r="11" spans="1:8" ht="25.5">
      <c r="A11" s="5" t="s">
        <v>2</v>
      </c>
      <c r="B11" s="9" t="s">
        <v>24</v>
      </c>
      <c r="C11" s="13"/>
      <c r="D11" s="13"/>
      <c r="E11" s="1"/>
      <c r="F11" s="13"/>
    </row>
    <row r="12" spans="1:8">
      <c r="B12" s="8" t="s">
        <v>25</v>
      </c>
      <c r="C12" s="20" t="s">
        <v>14</v>
      </c>
      <c r="D12" s="21">
        <v>300</v>
      </c>
      <c r="E12" s="62"/>
      <c r="F12" s="21">
        <f>D12*E12</f>
        <v>0</v>
      </c>
    </row>
    <row r="13" spans="1:8" ht="12.75" customHeight="1">
      <c r="E13" s="50"/>
    </row>
    <row r="14" spans="1:8" ht="25.5">
      <c r="A14" s="5" t="s">
        <v>1</v>
      </c>
      <c r="B14" s="8" t="s">
        <v>26</v>
      </c>
      <c r="C14" s="13"/>
      <c r="D14" s="13"/>
      <c r="E14" s="1"/>
      <c r="F14" s="13"/>
    </row>
    <row r="15" spans="1:8">
      <c r="B15" s="8" t="s">
        <v>27</v>
      </c>
      <c r="C15" s="20" t="s">
        <v>28</v>
      </c>
      <c r="D15" s="21">
        <v>1</v>
      </c>
      <c r="E15" s="62"/>
      <c r="F15" s="21">
        <f>D15*E15</f>
        <v>0</v>
      </c>
    </row>
    <row r="16" spans="1:8" ht="12.75" customHeight="1">
      <c r="E16" s="50"/>
    </row>
    <row r="17" spans="1:6" ht="38.25">
      <c r="A17" s="5" t="s">
        <v>3</v>
      </c>
      <c r="B17" s="8" t="s">
        <v>29</v>
      </c>
      <c r="E17" s="50"/>
    </row>
    <row r="18" spans="1:6">
      <c r="B18" s="8" t="s">
        <v>27</v>
      </c>
      <c r="C18" s="20" t="s">
        <v>28</v>
      </c>
      <c r="D18" s="21">
        <v>1</v>
      </c>
      <c r="E18" s="62"/>
      <c r="F18" s="21">
        <f>D18*E18</f>
        <v>0</v>
      </c>
    </row>
    <row r="20" spans="1:6">
      <c r="A20" s="6">
        <v>1</v>
      </c>
      <c r="B20" s="11" t="s">
        <v>30</v>
      </c>
      <c r="C20" s="22"/>
      <c r="D20" s="23"/>
      <c r="E20" s="24"/>
      <c r="F20" s="25">
        <f>SUM(F9:F19)</f>
        <v>0</v>
      </c>
    </row>
    <row r="21" spans="1:6" ht="12.75" customHeight="1">
      <c r="B21" s="10"/>
      <c r="C21" s="27"/>
      <c r="D21" s="26"/>
    </row>
    <row r="22" spans="1:6" ht="15.75" customHeight="1">
      <c r="A22" s="3">
        <v>2</v>
      </c>
      <c r="B22" s="12" t="s">
        <v>6</v>
      </c>
      <c r="C22" s="27"/>
    </row>
    <row r="23" spans="1:6" ht="12.75" customHeight="1">
      <c r="A23" s="4"/>
      <c r="B23" s="10"/>
      <c r="C23" s="27"/>
    </row>
    <row r="24" spans="1:6" ht="12.75" customHeight="1">
      <c r="A24" s="5" t="s">
        <v>4</v>
      </c>
      <c r="B24" s="8" t="s">
        <v>31</v>
      </c>
      <c r="C24" s="13"/>
      <c r="D24" s="13"/>
      <c r="E24" s="13"/>
      <c r="F24" s="13"/>
    </row>
    <row r="25" spans="1:6" ht="12.75" customHeight="1">
      <c r="B25" s="8" t="s">
        <v>32</v>
      </c>
      <c r="C25" s="20" t="s">
        <v>82</v>
      </c>
      <c r="D25" s="21">
        <v>561.80999999999995</v>
      </c>
      <c r="E25" s="63"/>
      <c r="F25" s="21">
        <f>D25*E25</f>
        <v>0</v>
      </c>
    </row>
    <row r="27" spans="1:6" ht="25.5">
      <c r="A27" s="5" t="s">
        <v>2</v>
      </c>
      <c r="B27" s="8" t="s">
        <v>33</v>
      </c>
      <c r="C27" s="13"/>
      <c r="D27" s="13"/>
      <c r="E27" s="13"/>
      <c r="F27" s="13"/>
    </row>
    <row r="28" spans="1:6" ht="14.25">
      <c r="B28" s="8" t="s">
        <v>32</v>
      </c>
      <c r="C28" s="20" t="s">
        <v>82</v>
      </c>
      <c r="D28" s="21">
        <v>2</v>
      </c>
      <c r="E28" s="63"/>
      <c r="F28" s="21">
        <f>D28*E28</f>
        <v>0</v>
      </c>
    </row>
    <row r="30" spans="1:6" ht="38.25">
      <c r="A30" s="5" t="s">
        <v>1</v>
      </c>
      <c r="B30" s="8" t="s">
        <v>34</v>
      </c>
    </row>
    <row r="31" spans="1:6" ht="14.25">
      <c r="B31" s="8" t="s">
        <v>32</v>
      </c>
      <c r="C31" s="20" t="s">
        <v>82</v>
      </c>
      <c r="D31" s="21">
        <v>5</v>
      </c>
      <c r="E31" s="63"/>
      <c r="F31" s="21">
        <f>D31*E31</f>
        <v>0</v>
      </c>
    </row>
    <row r="33" spans="1:6" ht="38.25">
      <c r="A33" s="5" t="s">
        <v>3</v>
      </c>
      <c r="B33" s="9" t="s">
        <v>35</v>
      </c>
    </row>
    <row r="34" spans="1:6" ht="14.25">
      <c r="B34" s="8" t="s">
        <v>36</v>
      </c>
      <c r="C34" s="20" t="s">
        <v>37</v>
      </c>
      <c r="D34" s="21">
        <v>433.84</v>
      </c>
      <c r="E34" s="63"/>
      <c r="F34" s="21">
        <f>D34*E34</f>
        <v>0</v>
      </c>
    </row>
    <row r="36" spans="1:6" ht="76.5">
      <c r="A36" s="5" t="s">
        <v>7</v>
      </c>
      <c r="B36" s="52" t="s">
        <v>84</v>
      </c>
    </row>
    <row r="37" spans="1:6" ht="25.5">
      <c r="B37" s="8" t="s">
        <v>38</v>
      </c>
      <c r="C37" s="20" t="s">
        <v>39</v>
      </c>
      <c r="D37" s="21">
        <v>10</v>
      </c>
      <c r="E37" s="63"/>
      <c r="F37" s="21">
        <f>D37*E37</f>
        <v>0</v>
      </c>
    </row>
    <row r="39" spans="1:6" ht="38.25">
      <c r="A39" s="5" t="s">
        <v>8</v>
      </c>
      <c r="B39" s="9" t="s">
        <v>40</v>
      </c>
    </row>
    <row r="40" spans="1:6">
      <c r="B40" s="8" t="s">
        <v>41</v>
      </c>
      <c r="C40" s="20" t="s">
        <v>15</v>
      </c>
      <c r="D40" s="21">
        <v>209.68</v>
      </c>
      <c r="E40" s="63"/>
      <c r="F40" s="21">
        <f>D40*E40</f>
        <v>0</v>
      </c>
    </row>
    <row r="42" spans="1:6" ht="25.5">
      <c r="A42" s="5" t="s">
        <v>10</v>
      </c>
      <c r="B42" s="8" t="s">
        <v>42</v>
      </c>
    </row>
    <row r="43" spans="1:6">
      <c r="B43" s="8" t="s">
        <v>43</v>
      </c>
      <c r="C43" s="20" t="s">
        <v>15</v>
      </c>
      <c r="D43" s="21">
        <v>325.11</v>
      </c>
      <c r="E43" s="63"/>
      <c r="F43" s="21">
        <f>D43*E43</f>
        <v>0</v>
      </c>
    </row>
    <row r="45" spans="1:6" ht="25.5">
      <c r="A45" s="5" t="s">
        <v>9</v>
      </c>
      <c r="B45" s="8" t="s">
        <v>91</v>
      </c>
      <c r="C45" s="20" t="s">
        <v>15</v>
      </c>
      <c r="D45" s="21">
        <v>209.7</v>
      </c>
      <c r="E45" s="63"/>
      <c r="F45" s="21">
        <f>D45*E45</f>
        <v>0</v>
      </c>
    </row>
    <row r="47" spans="1:6">
      <c r="A47" s="6">
        <v>2</v>
      </c>
      <c r="B47" s="16" t="s">
        <v>16</v>
      </c>
      <c r="C47" s="28"/>
      <c r="D47" s="24"/>
      <c r="E47" s="24"/>
      <c r="F47" s="23">
        <f>SUM(F25:F46)</f>
        <v>0</v>
      </c>
    </row>
    <row r="48" spans="1:6">
      <c r="A48" s="3"/>
      <c r="B48" s="12"/>
      <c r="F48" s="26"/>
    </row>
    <row r="49" spans="1:6">
      <c r="A49" s="3">
        <v>3</v>
      </c>
      <c r="B49" s="10" t="s">
        <v>44</v>
      </c>
    </row>
    <row r="51" spans="1:6" ht="76.5">
      <c r="A51" s="5" t="s">
        <v>4</v>
      </c>
      <c r="B51" s="8" t="s">
        <v>92</v>
      </c>
      <c r="C51" s="20" t="s">
        <v>15</v>
      </c>
      <c r="D51" s="21">
        <v>0.5</v>
      </c>
      <c r="E51" s="62"/>
      <c r="F51" s="21">
        <f>D51*E51</f>
        <v>0</v>
      </c>
    </row>
    <row r="52" spans="1:6">
      <c r="E52" s="50"/>
    </row>
    <row r="53" spans="1:6">
      <c r="A53" s="6">
        <v>3</v>
      </c>
      <c r="B53" s="11" t="s">
        <v>46</v>
      </c>
      <c r="C53" s="22"/>
      <c r="D53" s="24"/>
      <c r="E53" s="24"/>
      <c r="F53" s="25">
        <f>SUM(F51:F51)</f>
        <v>0</v>
      </c>
    </row>
    <row r="54" spans="1:6" ht="12.75" customHeight="1">
      <c r="B54" s="10"/>
      <c r="C54" s="27"/>
      <c r="F54" s="26"/>
    </row>
    <row r="55" spans="1:6">
      <c r="A55" s="3">
        <v>4</v>
      </c>
      <c r="B55" s="10" t="s">
        <v>12</v>
      </c>
      <c r="C55" s="27"/>
    </row>
    <row r="56" spans="1:6" ht="12.75" customHeight="1">
      <c r="A56" s="4"/>
      <c r="B56" s="10"/>
      <c r="C56" s="27"/>
    </row>
    <row r="57" spans="1:6" ht="38.25">
      <c r="A57" s="5" t="s">
        <v>4</v>
      </c>
      <c r="B57" s="9" t="s">
        <v>85</v>
      </c>
      <c r="C57" s="13"/>
      <c r="D57" s="13"/>
      <c r="E57" s="13"/>
      <c r="F57" s="13"/>
    </row>
    <row r="58" spans="1:6">
      <c r="B58" s="8" t="s">
        <v>47</v>
      </c>
      <c r="C58" s="20" t="s">
        <v>17</v>
      </c>
      <c r="D58" s="21">
        <v>723.05</v>
      </c>
      <c r="E58" s="63"/>
      <c r="F58" s="21">
        <f>D58*E58</f>
        <v>0</v>
      </c>
    </row>
    <row r="60" spans="1:6" ht="25.5">
      <c r="A60" s="5" t="s">
        <v>2</v>
      </c>
      <c r="B60" s="8" t="s">
        <v>48</v>
      </c>
      <c r="C60" s="13"/>
      <c r="D60" s="13"/>
      <c r="E60" s="13"/>
      <c r="F60" s="13"/>
    </row>
    <row r="61" spans="1:6">
      <c r="B61" s="8" t="s">
        <v>50</v>
      </c>
      <c r="C61" s="20" t="s">
        <v>17</v>
      </c>
      <c r="D61" s="21">
        <v>723.05</v>
      </c>
      <c r="E61" s="63"/>
      <c r="F61" s="21">
        <f>D61*E61</f>
        <v>0</v>
      </c>
    </row>
    <row r="63" spans="1:6">
      <c r="A63" s="5" t="s">
        <v>1</v>
      </c>
      <c r="B63" s="8" t="s">
        <v>51</v>
      </c>
      <c r="C63" s="13"/>
      <c r="D63" s="13"/>
      <c r="E63" s="13"/>
      <c r="F63" s="13"/>
    </row>
    <row r="64" spans="1:6">
      <c r="B64" s="8" t="s">
        <v>50</v>
      </c>
      <c r="C64" s="20" t="s">
        <v>17</v>
      </c>
      <c r="D64" s="21">
        <v>723.05</v>
      </c>
      <c r="E64" s="63"/>
      <c r="F64" s="21">
        <f>D64*E64</f>
        <v>0</v>
      </c>
    </row>
    <row r="66" spans="1:6" ht="27" customHeight="1">
      <c r="A66" s="5" t="s">
        <v>3</v>
      </c>
      <c r="B66" s="9" t="s">
        <v>52</v>
      </c>
    </row>
    <row r="67" spans="1:6" ht="25.5">
      <c r="B67" s="8" t="s">
        <v>53</v>
      </c>
    </row>
    <row r="68" spans="1:6">
      <c r="A68" s="7"/>
      <c r="B68" s="8" t="s">
        <v>62</v>
      </c>
    </row>
    <row r="69" spans="1:6">
      <c r="A69" s="7"/>
      <c r="B69" s="17" t="s">
        <v>61</v>
      </c>
      <c r="C69" s="34" t="s">
        <v>0</v>
      </c>
      <c r="D69" s="35">
        <v>1</v>
      </c>
      <c r="E69" s="64"/>
      <c r="F69" s="21">
        <f t="shared" ref="F69:F76" si="0">D69*E69</f>
        <v>0</v>
      </c>
    </row>
    <row r="70" spans="1:6">
      <c r="A70" s="7"/>
      <c r="B70" s="17" t="s">
        <v>54</v>
      </c>
      <c r="C70" s="34" t="s">
        <v>0</v>
      </c>
      <c r="D70" s="35">
        <v>2</v>
      </c>
      <c r="E70" s="64"/>
      <c r="F70" s="21">
        <f t="shared" si="0"/>
        <v>0</v>
      </c>
    </row>
    <row r="71" spans="1:6">
      <c r="A71" s="7"/>
      <c r="B71" s="17" t="s">
        <v>55</v>
      </c>
      <c r="C71" s="34" t="s">
        <v>0</v>
      </c>
      <c r="D71" s="35">
        <v>3</v>
      </c>
      <c r="E71" s="64"/>
      <c r="F71" s="21">
        <f t="shared" si="0"/>
        <v>0</v>
      </c>
    </row>
    <row r="72" spans="1:6">
      <c r="A72" s="7"/>
      <c r="B72" s="17" t="s">
        <v>56</v>
      </c>
      <c r="C72" s="34" t="s">
        <v>0</v>
      </c>
      <c r="D72" s="35">
        <v>3</v>
      </c>
      <c r="E72" s="64"/>
      <c r="F72" s="21">
        <f t="shared" si="0"/>
        <v>0</v>
      </c>
    </row>
    <row r="73" spans="1:6">
      <c r="A73" s="7"/>
      <c r="B73" s="17" t="s">
        <v>57</v>
      </c>
      <c r="C73" s="34" t="s">
        <v>0</v>
      </c>
      <c r="D73" s="35">
        <v>3</v>
      </c>
      <c r="E73" s="64"/>
      <c r="F73" s="21">
        <f t="shared" si="0"/>
        <v>0</v>
      </c>
    </row>
    <row r="74" spans="1:6">
      <c r="A74" s="7"/>
      <c r="B74" s="17" t="s">
        <v>58</v>
      </c>
      <c r="C74" s="34" t="s">
        <v>0</v>
      </c>
      <c r="D74" s="35">
        <v>1</v>
      </c>
      <c r="E74" s="64"/>
      <c r="F74" s="21">
        <f t="shared" si="0"/>
        <v>0</v>
      </c>
    </row>
    <row r="75" spans="1:6">
      <c r="A75" s="7"/>
      <c r="B75" s="17" t="s">
        <v>59</v>
      </c>
      <c r="C75" s="34" t="s">
        <v>0</v>
      </c>
      <c r="D75" s="35">
        <v>1</v>
      </c>
      <c r="E75" s="64"/>
      <c r="F75" s="21">
        <f t="shared" si="0"/>
        <v>0</v>
      </c>
    </row>
    <row r="76" spans="1:6">
      <c r="A76" s="7"/>
      <c r="B76" s="17" t="s">
        <v>60</v>
      </c>
      <c r="C76" s="34" t="s">
        <v>0</v>
      </c>
      <c r="D76" s="35">
        <v>1</v>
      </c>
      <c r="E76" s="64"/>
      <c r="F76" s="21">
        <f t="shared" si="0"/>
        <v>0</v>
      </c>
    </row>
    <row r="77" spans="1:6">
      <c r="A77" s="7"/>
      <c r="C77" s="36" t="s">
        <v>28</v>
      </c>
      <c r="D77" s="31">
        <v>2</v>
      </c>
      <c r="E77" s="31">
        <f>SUM(F69:F76)</f>
        <v>0</v>
      </c>
      <c r="F77" s="31">
        <f>D77*E77</f>
        <v>0</v>
      </c>
    </row>
    <row r="78" spans="1:6" ht="25.5">
      <c r="A78" s="5" t="s">
        <v>8</v>
      </c>
      <c r="B78" s="18" t="s">
        <v>90</v>
      </c>
      <c r="C78" s="36"/>
      <c r="D78" s="31"/>
      <c r="E78" s="31"/>
      <c r="F78" s="31"/>
    </row>
    <row r="79" spans="1:6" ht="12.75" customHeight="1">
      <c r="B79" s="8" t="s">
        <v>64</v>
      </c>
      <c r="C79" s="36"/>
      <c r="D79" s="31"/>
      <c r="E79" s="31"/>
      <c r="F79" s="31"/>
    </row>
    <row r="80" spans="1:6">
      <c r="B80" s="17" t="s">
        <v>61</v>
      </c>
      <c r="C80" s="34" t="s">
        <v>0</v>
      </c>
      <c r="D80" s="35">
        <v>1</v>
      </c>
      <c r="E80" s="64"/>
      <c r="F80" s="35">
        <f t="shared" ref="F80:F93" si="1">D80*E80</f>
        <v>0</v>
      </c>
    </row>
    <row r="81" spans="1:6">
      <c r="B81" s="17" t="s">
        <v>55</v>
      </c>
      <c r="C81" s="34" t="s">
        <v>0</v>
      </c>
      <c r="D81" s="35">
        <v>2</v>
      </c>
      <c r="E81" s="64"/>
      <c r="F81" s="35">
        <f t="shared" si="1"/>
        <v>0</v>
      </c>
    </row>
    <row r="82" spans="1:6">
      <c r="B82" s="17" t="s">
        <v>56</v>
      </c>
      <c r="C82" s="34" t="s">
        <v>0</v>
      </c>
      <c r="D82" s="35">
        <v>2</v>
      </c>
      <c r="E82" s="64"/>
      <c r="F82" s="35">
        <f t="shared" si="1"/>
        <v>0</v>
      </c>
    </row>
    <row r="83" spans="1:6">
      <c r="B83" s="17" t="s">
        <v>57</v>
      </c>
      <c r="C83" s="34" t="s">
        <v>0</v>
      </c>
      <c r="D83" s="35">
        <v>2</v>
      </c>
      <c r="E83" s="64"/>
      <c r="F83" s="35">
        <f t="shared" si="1"/>
        <v>0</v>
      </c>
    </row>
    <row r="84" spans="1:6">
      <c r="B84" s="17" t="s">
        <v>65</v>
      </c>
      <c r="C84" s="34" t="s">
        <v>0</v>
      </c>
      <c r="D84" s="35">
        <v>2</v>
      </c>
      <c r="E84" s="64"/>
      <c r="F84" s="35">
        <f t="shared" si="1"/>
        <v>0</v>
      </c>
    </row>
    <row r="85" spans="1:6">
      <c r="B85" s="17" t="s">
        <v>63</v>
      </c>
      <c r="C85" s="34" t="s">
        <v>0</v>
      </c>
      <c r="D85" s="35">
        <v>1</v>
      </c>
      <c r="E85" s="64"/>
      <c r="F85" s="35">
        <f t="shared" si="1"/>
        <v>0</v>
      </c>
    </row>
    <row r="86" spans="1:6">
      <c r="B86" s="17" t="s">
        <v>54</v>
      </c>
      <c r="C86" s="34" t="s">
        <v>0</v>
      </c>
      <c r="D86" s="35">
        <v>1</v>
      </c>
      <c r="E86" s="64"/>
      <c r="F86" s="35">
        <f t="shared" si="1"/>
        <v>0</v>
      </c>
    </row>
    <row r="87" spans="1:6">
      <c r="B87" s="17" t="s">
        <v>66</v>
      </c>
      <c r="C87" s="34" t="s">
        <v>0</v>
      </c>
      <c r="D87" s="35">
        <v>1</v>
      </c>
      <c r="E87" s="64"/>
      <c r="F87" s="35">
        <f t="shared" si="1"/>
        <v>0</v>
      </c>
    </row>
    <row r="88" spans="1:6">
      <c r="B88" s="17" t="s">
        <v>67</v>
      </c>
      <c r="C88" s="34" t="s">
        <v>0</v>
      </c>
      <c r="D88" s="35">
        <v>1</v>
      </c>
      <c r="E88" s="64"/>
      <c r="F88" s="35">
        <f t="shared" si="1"/>
        <v>0</v>
      </c>
    </row>
    <row r="89" spans="1:6">
      <c r="B89" s="17" t="s">
        <v>68</v>
      </c>
      <c r="C89" s="34" t="s">
        <v>0</v>
      </c>
      <c r="D89" s="35">
        <v>2</v>
      </c>
      <c r="E89" s="64"/>
      <c r="F89" s="35">
        <f t="shared" si="1"/>
        <v>0</v>
      </c>
    </row>
    <row r="90" spans="1:6" ht="12.75" customHeight="1">
      <c r="B90" s="17" t="s">
        <v>58</v>
      </c>
      <c r="C90" s="34" t="s">
        <v>0</v>
      </c>
      <c r="D90" s="35">
        <v>1</v>
      </c>
      <c r="E90" s="64"/>
      <c r="F90" s="35">
        <f t="shared" si="1"/>
        <v>0</v>
      </c>
    </row>
    <row r="91" spans="1:6">
      <c r="B91" s="17" t="s">
        <v>59</v>
      </c>
      <c r="C91" s="34" t="s">
        <v>0</v>
      </c>
      <c r="D91" s="35">
        <v>2</v>
      </c>
      <c r="E91" s="64"/>
      <c r="F91" s="35">
        <f t="shared" si="1"/>
        <v>0</v>
      </c>
    </row>
    <row r="92" spans="1:6">
      <c r="B92" s="17" t="s">
        <v>60</v>
      </c>
      <c r="C92" s="34" t="s">
        <v>0</v>
      </c>
      <c r="D92" s="35">
        <v>2</v>
      </c>
      <c r="E92" s="64"/>
      <c r="F92" s="35">
        <f t="shared" si="1"/>
        <v>0</v>
      </c>
    </row>
    <row r="93" spans="1:6">
      <c r="B93" s="17" t="s">
        <v>69</v>
      </c>
      <c r="C93" s="34" t="s">
        <v>0</v>
      </c>
      <c r="D93" s="35">
        <v>1</v>
      </c>
      <c r="E93" s="64"/>
      <c r="F93" s="35">
        <f t="shared" si="1"/>
        <v>0</v>
      </c>
    </row>
    <row r="94" spans="1:6">
      <c r="B94" s="17"/>
      <c r="C94" s="36" t="s">
        <v>28</v>
      </c>
      <c r="D94" s="31">
        <v>1</v>
      </c>
      <c r="E94" s="31">
        <f>SUM(F80:F93)</f>
        <v>0</v>
      </c>
      <c r="F94" s="31">
        <f>D94*E94</f>
        <v>0</v>
      </c>
    </row>
    <row r="95" spans="1:6" ht="25.5">
      <c r="A95" s="5" t="s">
        <v>9</v>
      </c>
      <c r="B95" s="18" t="s">
        <v>70</v>
      </c>
      <c r="C95" s="34"/>
      <c r="D95" s="31"/>
      <c r="E95" s="31"/>
      <c r="F95" s="31"/>
    </row>
    <row r="96" spans="1:6">
      <c r="B96" s="8" t="s">
        <v>64</v>
      </c>
      <c r="C96" s="34"/>
      <c r="D96" s="31"/>
      <c r="E96" s="31"/>
      <c r="F96" s="31"/>
    </row>
    <row r="97" spans="1:6">
      <c r="B97" s="17" t="s">
        <v>73</v>
      </c>
      <c r="C97" s="34"/>
      <c r="D97" s="35"/>
      <c r="E97" s="35"/>
      <c r="F97" s="35"/>
    </row>
    <row r="98" spans="1:6">
      <c r="B98" s="17" t="s">
        <v>74</v>
      </c>
      <c r="C98" s="34" t="s">
        <v>0</v>
      </c>
      <c r="D98" s="35">
        <v>1</v>
      </c>
      <c r="E98" s="64"/>
      <c r="F98" s="35">
        <f>D98*E98</f>
        <v>0</v>
      </c>
    </row>
    <row r="99" spans="1:6">
      <c r="B99" s="17" t="s">
        <v>75</v>
      </c>
      <c r="C99" s="34" t="s">
        <v>0</v>
      </c>
      <c r="D99" s="35">
        <v>1</v>
      </c>
      <c r="E99" s="64"/>
      <c r="F99" s="35">
        <f>D99*E99</f>
        <v>0</v>
      </c>
    </row>
    <row r="100" spans="1:6">
      <c r="B100" s="17" t="s">
        <v>71</v>
      </c>
      <c r="C100" s="34" t="s">
        <v>0</v>
      </c>
      <c r="D100" s="35">
        <v>1</v>
      </c>
      <c r="E100" s="64"/>
      <c r="F100" s="35">
        <f>D100*E100</f>
        <v>0</v>
      </c>
    </row>
    <row r="101" spans="1:6">
      <c r="B101" s="17" t="s">
        <v>72</v>
      </c>
      <c r="C101" s="34" t="s">
        <v>0</v>
      </c>
      <c r="D101" s="35">
        <v>1</v>
      </c>
      <c r="E101" s="64"/>
      <c r="F101" s="35">
        <f>D101*E101</f>
        <v>0</v>
      </c>
    </row>
    <row r="102" spans="1:6">
      <c r="B102" s="17"/>
      <c r="C102" s="36" t="s">
        <v>28</v>
      </c>
      <c r="D102" s="31">
        <v>2</v>
      </c>
      <c r="E102" s="31">
        <f>SUM(F98:F101)</f>
        <v>0</v>
      </c>
      <c r="F102" s="31">
        <f>D102*E102</f>
        <v>0</v>
      </c>
    </row>
    <row r="103" spans="1:6">
      <c r="A103" s="6">
        <f>A55</f>
        <v>4</v>
      </c>
      <c r="B103" s="11" t="str">
        <f>B55&amp;" UKUPNO:"</f>
        <v>VODOVODNI RADOVI UKUPNO:</v>
      </c>
      <c r="C103" s="29"/>
      <c r="D103" s="30"/>
      <c r="E103" s="24"/>
      <c r="F103" s="25">
        <f>F102+F94+F77+F64+F61+F58</f>
        <v>0</v>
      </c>
    </row>
    <row r="104" spans="1:6">
      <c r="B104" s="10"/>
      <c r="C104" s="37"/>
      <c r="D104" s="38"/>
      <c r="F104" s="31"/>
    </row>
    <row r="105" spans="1:6">
      <c r="A105" s="3">
        <v>5</v>
      </c>
      <c r="B105" s="10" t="s">
        <v>11</v>
      </c>
      <c r="C105" s="37"/>
      <c r="D105" s="38"/>
      <c r="F105" s="31"/>
    </row>
    <row r="106" spans="1:6">
      <c r="B106" s="10"/>
      <c r="C106" s="37"/>
      <c r="D106" s="38"/>
      <c r="F106" s="31"/>
    </row>
    <row r="107" spans="1:6" ht="38.25">
      <c r="A107" s="5" t="s">
        <v>4</v>
      </c>
      <c r="B107" s="9" t="s">
        <v>76</v>
      </c>
      <c r="C107" s="37"/>
      <c r="D107" s="38"/>
      <c r="F107" s="31"/>
    </row>
    <row r="108" spans="1:6">
      <c r="B108" s="8" t="s">
        <v>45</v>
      </c>
      <c r="C108" s="34" t="s">
        <v>28</v>
      </c>
      <c r="D108" s="35">
        <v>1</v>
      </c>
      <c r="E108" s="64"/>
      <c r="F108" s="35">
        <f>D108*E108</f>
        <v>0</v>
      </c>
    </row>
    <row r="109" spans="1:6">
      <c r="B109" s="10"/>
      <c r="C109" s="37"/>
      <c r="D109" s="38"/>
      <c r="F109" s="31"/>
    </row>
    <row r="110" spans="1:6" ht="114.75">
      <c r="A110" s="5" t="s">
        <v>2</v>
      </c>
      <c r="B110" s="8" t="s">
        <v>94</v>
      </c>
      <c r="C110" s="37"/>
      <c r="D110" s="38"/>
      <c r="F110" s="31"/>
    </row>
    <row r="111" spans="1:6">
      <c r="B111" s="8" t="s">
        <v>77</v>
      </c>
      <c r="C111" s="34" t="s">
        <v>0</v>
      </c>
      <c r="D111" s="35">
        <v>2</v>
      </c>
      <c r="E111" s="64"/>
      <c r="F111" s="35">
        <f>D111*E111</f>
        <v>0</v>
      </c>
    </row>
    <row r="112" spans="1:6">
      <c r="B112" s="10"/>
      <c r="C112" s="37"/>
      <c r="D112" s="38"/>
      <c r="F112" s="31"/>
    </row>
    <row r="113" spans="1:6" ht="114.75">
      <c r="A113" s="5" t="s">
        <v>1</v>
      </c>
      <c r="B113" s="8" t="s">
        <v>86</v>
      </c>
      <c r="C113" s="37"/>
      <c r="D113" s="38"/>
      <c r="F113" s="31"/>
    </row>
    <row r="114" spans="1:6">
      <c r="B114" s="8" t="s">
        <v>78</v>
      </c>
      <c r="C114" s="34" t="s">
        <v>14</v>
      </c>
      <c r="D114" s="35">
        <v>20</v>
      </c>
      <c r="E114" s="64"/>
      <c r="F114" s="35">
        <f>D114*E114</f>
        <v>0</v>
      </c>
    </row>
    <row r="115" spans="1:6">
      <c r="B115" s="10"/>
      <c r="C115" s="37"/>
      <c r="D115" s="38"/>
      <c r="E115" s="13"/>
      <c r="F115" s="13"/>
    </row>
    <row r="116" spans="1:6" ht="102">
      <c r="A116" s="5" t="s">
        <v>3</v>
      </c>
      <c r="B116" s="8" t="s">
        <v>87</v>
      </c>
      <c r="C116" s="37"/>
      <c r="D116" s="38"/>
      <c r="E116" s="13"/>
      <c r="F116" s="13"/>
    </row>
    <row r="117" spans="1:6">
      <c r="B117" s="8" t="s">
        <v>77</v>
      </c>
      <c r="C117" s="34" t="s">
        <v>0</v>
      </c>
      <c r="D117" s="35">
        <v>1</v>
      </c>
      <c r="E117" s="64"/>
      <c r="F117" s="35">
        <f>D117*E117</f>
        <v>0</v>
      </c>
    </row>
    <row r="118" spans="1:6">
      <c r="B118" s="10"/>
      <c r="C118" s="37"/>
      <c r="D118" s="38"/>
      <c r="E118" s="13"/>
      <c r="F118" s="13"/>
    </row>
    <row r="119" spans="1:6" ht="76.5">
      <c r="A119" s="5" t="s">
        <v>7</v>
      </c>
      <c r="B119" s="8" t="s">
        <v>88</v>
      </c>
      <c r="C119" s="37"/>
      <c r="D119" s="38"/>
      <c r="E119" s="13"/>
      <c r="F119" s="13"/>
    </row>
    <row r="120" spans="1:6">
      <c r="B120" s="8" t="s">
        <v>78</v>
      </c>
      <c r="C120" s="34" t="s">
        <v>14</v>
      </c>
      <c r="D120" s="35">
        <v>350</v>
      </c>
      <c r="E120" s="64"/>
      <c r="F120" s="35">
        <f>D120*E120</f>
        <v>0</v>
      </c>
    </row>
    <row r="121" spans="1:6">
      <c r="B121" s="10"/>
      <c r="C121" s="37"/>
      <c r="D121" s="38"/>
      <c r="E121" s="13"/>
      <c r="F121" s="13"/>
    </row>
    <row r="122" spans="1:6" ht="63.75">
      <c r="A122" s="5" t="s">
        <v>8</v>
      </c>
      <c r="B122" s="9" t="s">
        <v>89</v>
      </c>
      <c r="C122" s="37"/>
      <c r="D122" s="38"/>
      <c r="E122" s="13"/>
      <c r="F122" s="13"/>
    </row>
    <row r="123" spans="1:6">
      <c r="B123" s="9" t="s">
        <v>49</v>
      </c>
      <c r="C123" s="34" t="s">
        <v>17</v>
      </c>
      <c r="D123" s="35">
        <v>730</v>
      </c>
      <c r="E123" s="64"/>
      <c r="F123" s="35">
        <f>D123*E123</f>
        <v>0</v>
      </c>
    </row>
    <row r="124" spans="1:6">
      <c r="B124" s="38"/>
      <c r="C124" s="37"/>
      <c r="D124" s="38"/>
      <c r="E124" s="13"/>
      <c r="F124" s="13"/>
    </row>
    <row r="125" spans="1:6" ht="38.25">
      <c r="A125" s="5" t="s">
        <v>10</v>
      </c>
      <c r="B125" s="9" t="s">
        <v>79</v>
      </c>
      <c r="C125" s="37"/>
      <c r="D125" s="38"/>
      <c r="E125" s="13"/>
      <c r="F125" s="13"/>
    </row>
    <row r="126" spans="1:6">
      <c r="B126" s="9" t="s">
        <v>80</v>
      </c>
      <c r="C126" s="34" t="s">
        <v>0</v>
      </c>
      <c r="D126" s="35">
        <v>2</v>
      </c>
      <c r="E126" s="64"/>
      <c r="F126" s="35">
        <f>D126*E126</f>
        <v>0</v>
      </c>
    </row>
    <row r="127" spans="1:6">
      <c r="B127" s="10"/>
      <c r="C127" s="37"/>
      <c r="D127" s="38"/>
      <c r="E127" s="13"/>
      <c r="F127" s="13"/>
    </row>
    <row r="128" spans="1:6" ht="25.5">
      <c r="A128" s="5" t="s">
        <v>9</v>
      </c>
      <c r="B128" s="8" t="s">
        <v>81</v>
      </c>
      <c r="C128" s="37"/>
      <c r="D128" s="38"/>
      <c r="E128" s="13"/>
      <c r="F128" s="13"/>
    </row>
    <row r="129" spans="1:6">
      <c r="B129" s="9" t="s">
        <v>80</v>
      </c>
      <c r="C129" s="34" t="s">
        <v>0</v>
      </c>
      <c r="D129" s="35">
        <v>2</v>
      </c>
      <c r="E129" s="64"/>
      <c r="F129" s="35">
        <f>D129*E129</f>
        <v>0</v>
      </c>
    </row>
    <row r="130" spans="1:6">
      <c r="B130" s="10"/>
      <c r="C130" s="37"/>
      <c r="D130" s="38"/>
      <c r="E130" s="13"/>
      <c r="F130" s="13"/>
    </row>
    <row r="131" spans="1:6">
      <c r="A131" s="39">
        <v>5</v>
      </c>
      <c r="B131" s="40" t="s">
        <v>19</v>
      </c>
      <c r="C131" s="41"/>
      <c r="D131" s="42"/>
      <c r="E131" s="43"/>
      <c r="F131" s="44">
        <f>SUM(F108:F130)</f>
        <v>0</v>
      </c>
    </row>
    <row r="132" spans="1:6">
      <c r="B132" s="10"/>
      <c r="C132" s="37"/>
      <c r="D132" s="38"/>
      <c r="E132" s="13"/>
      <c r="F132" s="13"/>
    </row>
    <row r="133" spans="1:6">
      <c r="B133" s="10"/>
      <c r="C133" s="37"/>
      <c r="D133" s="38"/>
      <c r="E133" s="13"/>
      <c r="F133" s="13"/>
    </row>
    <row r="134" spans="1:6" ht="12.75" customHeight="1">
      <c r="B134" s="19" t="s">
        <v>18</v>
      </c>
    </row>
    <row r="135" spans="1:6" ht="12.75" customHeight="1">
      <c r="B135" s="19"/>
    </row>
    <row r="136" spans="1:6" ht="15">
      <c r="B136" s="58" t="s">
        <v>83</v>
      </c>
      <c r="C136" s="58"/>
      <c r="D136" s="58"/>
      <c r="E136" s="58"/>
      <c r="F136" s="58"/>
    </row>
    <row r="137" spans="1:6">
      <c r="B137" s="19"/>
    </row>
    <row r="138" spans="1:6">
      <c r="A138" s="5">
        <v>1</v>
      </c>
      <c r="B138" s="14" t="str">
        <f>B7</f>
        <v>PRIPREMNI RADOVI</v>
      </c>
      <c r="F138" s="21">
        <f>F20</f>
        <v>0</v>
      </c>
    </row>
    <row r="139" spans="1:6">
      <c r="B139" s="14"/>
    </row>
    <row r="140" spans="1:6">
      <c r="A140" s="5">
        <v>2</v>
      </c>
      <c r="B140" s="15" t="str">
        <f>B22</f>
        <v>ZEMLJANI RADOVI</v>
      </c>
      <c r="F140" s="21">
        <f>F47</f>
        <v>0</v>
      </c>
    </row>
    <row r="141" spans="1:6">
      <c r="B141" s="15"/>
    </row>
    <row r="142" spans="1:6">
      <c r="A142" s="5">
        <v>3</v>
      </c>
      <c r="B142" s="14" t="str">
        <f>B49</f>
        <v>BETONSKI RADOVI</v>
      </c>
      <c r="F142" s="21">
        <f>F53</f>
        <v>0</v>
      </c>
    </row>
    <row r="143" spans="1:6">
      <c r="B143" s="14"/>
    </row>
    <row r="144" spans="1:6">
      <c r="A144" s="5">
        <v>4</v>
      </c>
      <c r="B144" s="14" t="str">
        <f>B55</f>
        <v>VODOVODNI RADOVI</v>
      </c>
      <c r="F144" s="21">
        <f>F103</f>
        <v>0</v>
      </c>
    </row>
    <row r="145" spans="1:6">
      <c r="B145" s="14"/>
    </row>
    <row r="146" spans="1:6">
      <c r="A146" s="45">
        <v>5</v>
      </c>
      <c r="B146" s="46" t="s">
        <v>11</v>
      </c>
      <c r="C146" s="47"/>
      <c r="D146" s="48"/>
      <c r="E146" s="48"/>
      <c r="F146" s="48">
        <f>F131</f>
        <v>0</v>
      </c>
    </row>
    <row r="148" spans="1:6">
      <c r="B148" s="8" t="s">
        <v>13</v>
      </c>
      <c r="F148" s="21">
        <f>SUM(F138:F147)</f>
        <v>0</v>
      </c>
    </row>
    <row r="151" spans="1:6">
      <c r="F151" s="26"/>
    </row>
    <row r="153" spans="1:6">
      <c r="F153" s="26"/>
    </row>
  </sheetData>
  <sheetProtection password="EDDB" sheet="1" objects="1" scenarios="1"/>
  <mergeCells count="4">
    <mergeCell ref="B136:F136"/>
    <mergeCell ref="A1:F1"/>
    <mergeCell ref="A2:F2"/>
    <mergeCell ref="A3:F3"/>
  </mergeCells>
  <phoneticPr fontId="0" type="noConversion"/>
  <pageMargins left="0.59055118110236227" right="0.39370078740157483" top="0.39370078740157483" bottom="0.39370078740157483" header="0" footer="0"/>
  <pageSetup paperSize="9" orientation="portrait" horizontalDpi="360" verticalDpi="360" r:id="rId1"/>
  <headerFooter alignWithMargins="0">
    <oddHeader xml:space="preserve">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opskrbni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Ugovorni tro{kovnik kanalizacije Re{etari 96</dc:title>
  <dc:creator>Vodoprivreda N. Gradiska d.o.o.</dc:creator>
  <cp:lastModifiedBy>fvlaovic</cp:lastModifiedBy>
  <cp:lastPrinted>2023-07-14T09:15:57Z</cp:lastPrinted>
  <dcterms:created xsi:type="dcterms:W3CDTF">1997-09-01T09:45:51Z</dcterms:created>
  <dcterms:modified xsi:type="dcterms:W3CDTF">2023-08-03T05:39:25Z</dcterms:modified>
</cp:coreProperties>
</file>